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M:\CROPS\Cotton\Newsletters\cotton\2025 COTTONNEWSLETTERS\09 Sept\"/>
    </mc:Choice>
  </mc:AlternateContent>
  <xr:revisionPtr revIDLastSave="0" documentId="13_ncr:1_{6E4AB2D6-111E-4A8C-96F9-9DF5C807B680}" xr6:coauthVersionLast="47" xr6:coauthVersionMax="47" xr10:uidLastSave="{00000000-0000-0000-0000-000000000000}"/>
  <bookViews>
    <workbookView xWindow="-108" yWindow="-108" windowWidth="23256" windowHeight="12456" tabRatio="933" xr2:uid="{00000000-000D-0000-FFFF-FFFF00000000}"/>
  </bookViews>
  <sheets>
    <sheet name="Contents" sheetId="1" r:id="rId1"/>
    <sheet name="CottonTable1" sheetId="2" r:id="rId2"/>
    <sheet name="CottonTable2" sheetId="4" r:id="rId3"/>
    <sheet name="CottonTable3" sheetId="5" r:id="rId4"/>
    <sheet name="CottonTable4" sheetId="6" r:id="rId5"/>
    <sheet name="CottonTable5" sheetId="7" r:id="rId6"/>
    <sheet name="CottonTable6" sheetId="8" r:id="rId7"/>
    <sheet name="CottonTable7" sheetId="9" r:id="rId8"/>
    <sheet name="CottonTable8" sheetId="10" r:id="rId9"/>
    <sheet name="CottonTable9" sheetId="11" r:id="rId10"/>
    <sheet name="CottonTable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2" l="1"/>
  <c r="H39" i="12"/>
  <c r="F39" i="12" s="1"/>
  <c r="D39" i="12"/>
  <c r="D31" i="12"/>
  <c r="D41" i="12" s="1"/>
  <c r="H29" i="12"/>
  <c r="F29" i="12" s="1"/>
  <c r="D29" i="12"/>
  <c r="B29" i="12"/>
  <c r="H24" i="12"/>
  <c r="D24" i="12"/>
  <c r="F24" i="12" s="1"/>
  <c r="B24" i="12"/>
  <c r="H19" i="12"/>
  <c r="F19" i="12" s="1"/>
  <c r="D19" i="12"/>
  <c r="B19" i="12"/>
  <c r="H12" i="12"/>
  <c r="H31" i="12" s="1"/>
  <c r="D12" i="12"/>
  <c r="B12" i="12"/>
  <c r="E35" i="9"/>
  <c r="D35" i="9"/>
  <c r="C35" i="9"/>
  <c r="B35" i="9"/>
  <c r="E28" i="9"/>
  <c r="D28" i="9"/>
  <c r="C28" i="9"/>
  <c r="B28" i="9"/>
  <c r="E21" i="9"/>
  <c r="D21" i="9"/>
  <c r="C21" i="9"/>
  <c r="B21" i="9"/>
  <c r="E14" i="9"/>
  <c r="D14" i="9"/>
  <c r="C14" i="9"/>
  <c r="B14" i="9"/>
  <c r="E7" i="9"/>
  <c r="D7" i="9"/>
  <c r="C7" i="9"/>
  <c r="B7" i="9"/>
  <c r="E35" i="8"/>
  <c r="D35" i="8"/>
  <c r="C35" i="8"/>
  <c r="B35" i="8"/>
  <c r="E28" i="8"/>
  <c r="D28" i="8"/>
  <c r="C28" i="8"/>
  <c r="B28" i="8"/>
  <c r="E21" i="8"/>
  <c r="D21" i="8"/>
  <c r="C21" i="8"/>
  <c r="B21" i="8"/>
  <c r="E14" i="8"/>
  <c r="D14" i="8"/>
  <c r="C14" i="8"/>
  <c r="B14" i="8"/>
  <c r="E7" i="8"/>
  <c r="D7" i="8"/>
  <c r="C7" i="8"/>
  <c r="B7" i="8"/>
  <c r="H41" i="12" l="1"/>
  <c r="F41" i="12" s="1"/>
  <c r="F31" i="12"/>
  <c r="F12" i="12"/>
</calcChain>
</file>

<file path=xl/sharedStrings.xml><?xml version="1.0" encoding="utf-8"?>
<sst xmlns="http://schemas.openxmlformats.org/spreadsheetml/2006/main" count="443" uniqueCount="244">
  <si>
    <t>Jump to a table in this workbook by selecting its worksheet tab or by clicking its link below.</t>
  </si>
  <si>
    <t>Item</t>
  </si>
  <si>
    <t xml:space="preserve">                 Million acres</t>
  </si>
  <si>
    <t>Upland:</t>
  </si>
  <si>
    <t xml:space="preserve">  Planted</t>
  </si>
  <si>
    <t xml:space="preserve">  Harvested</t>
  </si>
  <si>
    <t xml:space="preserve">              Pounds</t>
  </si>
  <si>
    <t>Yield/harvested acre</t>
  </si>
  <si>
    <t xml:space="preserve">               Million bales</t>
  </si>
  <si>
    <t>Beginning stocks</t>
  </si>
  <si>
    <t>Production</t>
  </si>
  <si>
    <r>
      <t xml:space="preserve">  Total supply</t>
    </r>
    <r>
      <rPr>
        <vertAlign val="superscript"/>
        <sz val="9"/>
        <rFont val="Arial"/>
        <family val="2"/>
      </rPr>
      <t>1</t>
    </r>
  </si>
  <si>
    <t>Mill use</t>
  </si>
  <si>
    <t>Exports</t>
  </si>
  <si>
    <t xml:space="preserve">  Total use</t>
  </si>
  <si>
    <r>
      <t>Ending stocks</t>
    </r>
    <r>
      <rPr>
        <vertAlign val="superscript"/>
        <sz val="9"/>
        <rFont val="Arial"/>
        <family val="2"/>
      </rPr>
      <t>2</t>
    </r>
  </si>
  <si>
    <t xml:space="preserve">             Percent</t>
  </si>
  <si>
    <t>Stocks-to-use ratio</t>
  </si>
  <si>
    <t xml:space="preserve">             1,000 acres</t>
  </si>
  <si>
    <t>Extra-long staple:</t>
  </si>
  <si>
    <t xml:space="preserve">              1,000 bales</t>
  </si>
  <si>
    <t xml:space="preserve">              Million bales</t>
  </si>
  <si>
    <t>Supply:</t>
  </si>
  <si>
    <t>Beginning stocks--</t>
  </si>
  <si>
    <t xml:space="preserve">  World</t>
  </si>
  <si>
    <t xml:space="preserve">  Foreign</t>
  </si>
  <si>
    <t>Production--</t>
  </si>
  <si>
    <t>Imports--</t>
  </si>
  <si>
    <t>Use:</t>
  </si>
  <si>
    <t>Mill use--</t>
  </si>
  <si>
    <t>Exports--</t>
  </si>
  <si>
    <t>Ending stocks--</t>
  </si>
  <si>
    <t xml:space="preserve">           Percent</t>
  </si>
  <si>
    <t>Stocks-to-use ratio:</t>
  </si>
  <si>
    <t>Table 2—World cotton supply and use estimates</t>
  </si>
  <si>
    <t xml:space="preserve"> </t>
  </si>
  <si>
    <t>Table 3—U.S. fiber supply</t>
  </si>
  <si>
    <t>Table 4—U.S. fiber demand</t>
  </si>
  <si>
    <t>Table 5—U.S. and world fiber prices</t>
  </si>
  <si>
    <t>Table 6—U.S. textile imports, by fiber</t>
  </si>
  <si>
    <t>Table 7—U.S. textile exports, by fiber</t>
  </si>
  <si>
    <t>Table 8—U.S. cotton textile imports, by origin</t>
  </si>
  <si>
    <t xml:space="preserve">Table 9—U.S. cotton textile exports, by destination </t>
  </si>
  <si>
    <t>Table 1—U.S. cotton supply and use estimates</t>
  </si>
  <si>
    <t>1,000 bales</t>
  </si>
  <si>
    <t>Cotton:</t>
  </si>
  <si>
    <t xml:space="preserve">  Stocks, beginning</t>
  </si>
  <si>
    <t xml:space="preserve">  Ginnings</t>
  </si>
  <si>
    <t xml:space="preserve">  Imports since August 1</t>
  </si>
  <si>
    <t>NA</t>
  </si>
  <si>
    <t>1,000 pounds</t>
  </si>
  <si>
    <t>Wool and mohair:</t>
  </si>
  <si>
    <t xml:space="preserve">    Raw wool imports, clean</t>
  </si>
  <si>
    <t xml:space="preserve">       48s-and-finer</t>
  </si>
  <si>
    <t xml:space="preserve">       Not-finer-than-46s</t>
  </si>
  <si>
    <t xml:space="preserve">    Total since January 1</t>
  </si>
  <si>
    <t>Wool top imports</t>
  </si>
  <si>
    <t>Mohair imports, clean</t>
  </si>
  <si>
    <r>
      <t xml:space="preserve">  All consumed by mills</t>
    </r>
    <r>
      <rPr>
        <vertAlign val="superscript"/>
        <sz val="9"/>
        <rFont val="Arial"/>
        <family val="2"/>
      </rPr>
      <t>1</t>
    </r>
  </si>
  <si>
    <t xml:space="preserve">      Total since August 1</t>
  </si>
  <si>
    <t xml:space="preserve">      Daily rate</t>
  </si>
  <si>
    <r>
      <t xml:space="preserve">  Upland consumed by mills</t>
    </r>
    <r>
      <rPr>
        <vertAlign val="superscript"/>
        <sz val="9"/>
        <rFont val="Arial"/>
        <family val="2"/>
      </rPr>
      <t>1</t>
    </r>
  </si>
  <si>
    <t xml:space="preserve">  Upland exports</t>
  </si>
  <si>
    <t xml:space="preserve">  Sales for next season</t>
  </si>
  <si>
    <t xml:space="preserve"> Extra-long staple exports</t>
  </si>
  <si>
    <t xml:space="preserve">      Total since January 1</t>
  </si>
  <si>
    <t xml:space="preserve">  Raw wool exports, clean</t>
  </si>
  <si>
    <t xml:space="preserve">  Wool top exports</t>
  </si>
  <si>
    <t xml:space="preserve">  Mohair exports, clean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</si>
  <si>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Estimated by USDA.</t>
    </r>
  </si>
  <si>
    <t>Cents per pound</t>
  </si>
  <si>
    <t>Domestic cotton prices:</t>
  </si>
  <si>
    <t xml:space="preserve">  Adjusted world price</t>
  </si>
  <si>
    <t xml:space="preserve">  Upland spot 41-34</t>
  </si>
  <si>
    <t xml:space="preserve">  Pima spot 02-46</t>
  </si>
  <si>
    <t xml:space="preserve">  Average price received by</t>
  </si>
  <si>
    <t xml:space="preserve">    upland producers</t>
  </si>
  <si>
    <t>Far Eastern cotton quotes:</t>
  </si>
  <si>
    <t xml:space="preserve">  A Index</t>
  </si>
  <si>
    <t xml:space="preserve">  Memphis/Eastern</t>
  </si>
  <si>
    <t xml:space="preserve">  Memphis/Orleans/Texas</t>
  </si>
  <si>
    <t xml:space="preserve">  California/Arizona</t>
  </si>
  <si>
    <t>NQ</t>
  </si>
  <si>
    <t>Dollars per pound</t>
  </si>
  <si>
    <t>Wool prices (clean):</t>
  </si>
  <si>
    <t xml:space="preserve">  U.S. 58s </t>
  </si>
  <si>
    <r>
      <t xml:space="preserve">  Australian 58s</t>
    </r>
    <r>
      <rPr>
        <vertAlign val="superscript"/>
        <sz val="9"/>
        <rFont val="Arial"/>
        <family val="2"/>
      </rPr>
      <t>1</t>
    </r>
  </si>
  <si>
    <t xml:space="preserve">  U.S. 60s</t>
  </si>
  <si>
    <r>
      <t xml:space="preserve">  Australian 60s</t>
    </r>
    <r>
      <rPr>
        <vertAlign val="superscript"/>
        <sz val="9"/>
        <rFont val="Arial"/>
        <family val="2"/>
      </rPr>
      <t>1</t>
    </r>
  </si>
  <si>
    <t xml:space="preserve">  U.S. 64s</t>
  </si>
  <si>
    <r>
      <t xml:space="preserve">  Australian 64s</t>
    </r>
    <r>
      <rPr>
        <vertAlign val="superscript"/>
        <sz val="9"/>
        <rFont val="Arial"/>
        <family val="2"/>
      </rPr>
      <t>1</t>
    </r>
  </si>
  <si>
    <t>Yarn, thread, and fabric:</t>
  </si>
  <si>
    <t xml:space="preserve">    Cotton</t>
  </si>
  <si>
    <t xml:space="preserve">    Linen</t>
  </si>
  <si>
    <t xml:space="preserve">    Wool</t>
  </si>
  <si>
    <t xml:space="preserve">    Silk</t>
  </si>
  <si>
    <t xml:space="preserve">    Synthetic</t>
  </si>
  <si>
    <t>Apparel:</t>
  </si>
  <si>
    <t>Home furnishings:</t>
  </si>
  <si>
    <t>Floor coverings:</t>
  </si>
  <si>
    <r>
      <t>Total imports:</t>
    </r>
    <r>
      <rPr>
        <vertAlign val="superscript"/>
        <sz val="9"/>
        <rFont val="Arial"/>
        <family val="2"/>
      </rPr>
      <t>1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</si>
  <si>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Includes headgear.</t>
    </r>
  </si>
  <si>
    <r>
      <t>Total exports:</t>
    </r>
    <r>
      <rPr>
        <vertAlign val="superscript"/>
        <sz val="9"/>
        <rFont val="Arial"/>
        <family val="2"/>
      </rPr>
      <t>1</t>
    </r>
  </si>
  <si>
    <t>Region/country</t>
  </si>
  <si>
    <t xml:space="preserve">   1,000 pounds</t>
  </si>
  <si>
    <t>North America</t>
  </si>
  <si>
    <t xml:space="preserve">    Canada</t>
  </si>
  <si>
    <t xml:space="preserve">    Dominican Republic</t>
  </si>
  <si>
    <t xml:space="preserve">    El Salvador</t>
  </si>
  <si>
    <t xml:space="preserve">    Guatemala</t>
  </si>
  <si>
    <t xml:space="preserve">    Haiti</t>
  </si>
  <si>
    <t xml:space="preserve">    Honduras</t>
  </si>
  <si>
    <t xml:space="preserve">    Mexico</t>
  </si>
  <si>
    <t xml:space="preserve">    Nicaragua</t>
  </si>
  <si>
    <t>South America</t>
  </si>
  <si>
    <t xml:space="preserve">    Colombia</t>
  </si>
  <si>
    <t xml:space="preserve">    Peru</t>
  </si>
  <si>
    <t>Europe</t>
  </si>
  <si>
    <t xml:space="preserve">    Germany</t>
  </si>
  <si>
    <t xml:space="preserve">    Italy</t>
  </si>
  <si>
    <t xml:space="preserve">    Portugal</t>
  </si>
  <si>
    <t xml:space="preserve">    Turkey</t>
  </si>
  <si>
    <t>Asia</t>
  </si>
  <si>
    <t xml:space="preserve">    Bahrain</t>
  </si>
  <si>
    <t xml:space="preserve">    Bangladesh</t>
  </si>
  <si>
    <t xml:space="preserve">    Cambodia</t>
  </si>
  <si>
    <t xml:space="preserve">    China</t>
  </si>
  <si>
    <t xml:space="preserve">    Hong Kong</t>
  </si>
  <si>
    <t xml:space="preserve">    India</t>
  </si>
  <si>
    <t xml:space="preserve">    Indonesia</t>
  </si>
  <si>
    <t xml:space="preserve">    Israel</t>
  </si>
  <si>
    <t xml:space="preserve">    Japan</t>
  </si>
  <si>
    <t xml:space="preserve">    Jordan</t>
  </si>
  <si>
    <t xml:space="preserve">    Malaysia</t>
  </si>
  <si>
    <t xml:space="preserve">    Pakistan</t>
  </si>
  <si>
    <t xml:space="preserve">    Philippines</t>
  </si>
  <si>
    <t xml:space="preserve">    South Korea</t>
  </si>
  <si>
    <t xml:space="preserve">    Sri Lanka</t>
  </si>
  <si>
    <t xml:space="preserve">    Taiwan</t>
  </si>
  <si>
    <t xml:space="preserve">    Thailand</t>
  </si>
  <si>
    <t xml:space="preserve">     Vietnam</t>
  </si>
  <si>
    <t>Oceania</t>
  </si>
  <si>
    <t>Africa</t>
  </si>
  <si>
    <t xml:space="preserve">    Egypt</t>
  </si>
  <si>
    <t xml:space="preserve">    Kenya</t>
  </si>
  <si>
    <t xml:space="preserve">    Lesotho</t>
  </si>
  <si>
    <r>
      <t>World</t>
    </r>
    <r>
      <rPr>
        <vertAlign val="superscript"/>
        <sz val="8.8000000000000007"/>
        <rFont val="Arial"/>
        <family val="2"/>
      </rPr>
      <t>1</t>
    </r>
  </si>
  <si>
    <t xml:space="preserve">     1,000 pounds</t>
  </si>
  <si>
    <t xml:space="preserve">    Bahamas</t>
  </si>
  <si>
    <t xml:space="preserve">    Costa Rica</t>
  </si>
  <si>
    <t xml:space="preserve">    Panama</t>
  </si>
  <si>
    <t xml:space="preserve">    Brazil</t>
  </si>
  <si>
    <t xml:space="preserve">    Chile</t>
  </si>
  <si>
    <t xml:space="preserve">    Belgium</t>
  </si>
  <si>
    <t xml:space="preserve">    France</t>
  </si>
  <si>
    <t xml:space="preserve">    Netherlands</t>
  </si>
  <si>
    <t xml:space="preserve">    United Kingdom</t>
  </si>
  <si>
    <t xml:space="preserve">    Singapore</t>
  </si>
  <si>
    <t xml:space="preserve">    United Arab Emirates</t>
  </si>
  <si>
    <t xml:space="preserve">    Vietnam</t>
  </si>
  <si>
    <t xml:space="preserve">    Australia</t>
  </si>
  <si>
    <t xml:space="preserve">    Morocco</t>
  </si>
  <si>
    <r>
      <t>World</t>
    </r>
    <r>
      <rPr>
        <vertAlign val="superscript"/>
        <sz val="8.9"/>
        <rFont val="Arial"/>
        <family val="2"/>
      </rPr>
      <t>1</t>
    </r>
  </si>
  <si>
    <t>State/region</t>
  </si>
  <si>
    <t xml:space="preserve">   Alabama</t>
  </si>
  <si>
    <t xml:space="preserve">   Florida</t>
  </si>
  <si>
    <t xml:space="preserve">   Georgia</t>
  </si>
  <si>
    <t xml:space="preserve">   Virginia</t>
  </si>
  <si>
    <t xml:space="preserve">      Southeast</t>
  </si>
  <si>
    <t xml:space="preserve">   Arkansas</t>
  </si>
  <si>
    <t xml:space="preserve">   Louisiana</t>
  </si>
  <si>
    <t xml:space="preserve">   Mississippi</t>
  </si>
  <si>
    <t xml:space="preserve">   Missouri</t>
  </si>
  <si>
    <t xml:space="preserve">   Tennessee</t>
  </si>
  <si>
    <t xml:space="preserve">      Delta</t>
  </si>
  <si>
    <t xml:space="preserve">   Kansas</t>
  </si>
  <si>
    <t xml:space="preserve">   Oklahoma</t>
  </si>
  <si>
    <t xml:space="preserve">   Texas</t>
  </si>
  <si>
    <t xml:space="preserve">      Southwest</t>
  </si>
  <si>
    <t xml:space="preserve">   Arizona</t>
  </si>
  <si>
    <t xml:space="preserve">   California</t>
  </si>
  <si>
    <t xml:space="preserve">   New Mexico</t>
  </si>
  <si>
    <t xml:space="preserve">       West</t>
  </si>
  <si>
    <t>Pima:</t>
  </si>
  <si>
    <t>Total Pima</t>
  </si>
  <si>
    <t xml:space="preserve">               Pounds</t>
  </si>
  <si>
    <t xml:space="preserve">    Madagascar</t>
  </si>
  <si>
    <t>Cotton and Wool Outlook Tables</t>
  </si>
  <si>
    <r>
      <t>Table 1</t>
    </r>
    <r>
      <rPr>
        <sz val="9"/>
        <rFont val="Calibri"/>
        <family val="2"/>
      </rPr>
      <t>—</t>
    </r>
    <r>
      <rPr>
        <sz val="9"/>
        <rFont val="Arial"/>
        <family val="2"/>
      </rPr>
      <t>U.S. cotton supply and use estimates</t>
    </r>
  </si>
  <si>
    <r>
      <t>Table 2</t>
    </r>
    <r>
      <rPr>
        <sz val="9"/>
        <rFont val="Calibri"/>
        <family val="2"/>
      </rPr>
      <t>—</t>
    </r>
    <r>
      <rPr>
        <sz val="9"/>
        <rFont val="Arial"/>
        <family val="2"/>
      </rPr>
      <t>World cotton supply and use estimates</t>
    </r>
  </si>
  <si>
    <r>
      <t>Table 3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supply</t>
    </r>
  </si>
  <si>
    <r>
      <t>Table 4</t>
    </r>
    <r>
      <rPr>
        <sz val="9"/>
        <rFont val="Calibri"/>
        <family val="2"/>
      </rPr>
      <t>—</t>
    </r>
    <r>
      <rPr>
        <sz val="9"/>
        <rFont val="Arial"/>
        <family val="2"/>
      </rPr>
      <t>U.S. fiber demand</t>
    </r>
  </si>
  <si>
    <r>
      <t>Table 5</t>
    </r>
    <r>
      <rPr>
        <sz val="9"/>
        <rFont val="Calibri"/>
        <family val="2"/>
      </rPr>
      <t>—</t>
    </r>
    <r>
      <rPr>
        <sz val="9"/>
        <rFont val="Arial"/>
        <family val="2"/>
      </rPr>
      <t>U.S. and world fiber prices</t>
    </r>
  </si>
  <si>
    <r>
      <t>Table 6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imports, by fiber</t>
    </r>
  </si>
  <si>
    <r>
      <t>Table 7</t>
    </r>
    <r>
      <rPr>
        <sz val="9"/>
        <rFont val="Calibri"/>
        <family val="2"/>
      </rPr>
      <t>—</t>
    </r>
    <r>
      <rPr>
        <sz val="9"/>
        <rFont val="Arial"/>
        <family val="2"/>
      </rPr>
      <t>U.S. textile exports, by fiber</t>
    </r>
  </si>
  <si>
    <r>
      <t>Table 8</t>
    </r>
    <r>
      <rPr>
        <sz val="8.8000000000000007"/>
        <rFont val="Calibri"/>
        <family val="2"/>
      </rPr>
      <t>—</t>
    </r>
    <r>
      <rPr>
        <sz val="8.8000000000000007"/>
        <rFont val="Arial"/>
        <family val="2"/>
      </rPr>
      <t>U.S. cotton textile imports, by origin</t>
    </r>
  </si>
  <si>
    <r>
      <t>Table 9</t>
    </r>
    <r>
      <rPr>
        <sz val="8.9"/>
        <rFont val="Calibri"/>
        <family val="2"/>
      </rPr>
      <t>—</t>
    </r>
    <r>
      <rPr>
        <sz val="8.9"/>
        <rFont val="Arial"/>
        <family val="2"/>
      </rPr>
      <t xml:space="preserve">U.S. cotton textile exports, by destination </t>
    </r>
  </si>
  <si>
    <t xml:space="preserve">    Ethiopia</t>
  </si>
  <si>
    <r>
      <rPr>
        <vertAlign val="superscript"/>
        <sz val="8.8000000000000007"/>
        <rFont val="Arial"/>
        <family val="2"/>
      </rPr>
      <t>1</t>
    </r>
    <r>
      <rPr>
        <sz val="8.8000000000000007"/>
        <rFont val="Arial"/>
        <family val="2"/>
      </rPr>
      <t>Regional totals may not sum to world totals because of rounding.</t>
    </r>
  </si>
  <si>
    <t xml:space="preserve">    Switzerland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</si>
  <si>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Regional totals may not sum to world totals because of rounding.</t>
    </r>
  </si>
  <si>
    <t>Total Upland</t>
  </si>
  <si>
    <t>Bureau of the Census.</t>
  </si>
  <si>
    <t>NA = Not available. NQ = No quote.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</si>
  <si>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In bond, Charleston, South Carolina.</t>
    </r>
  </si>
  <si>
    <t xml:space="preserve">    Myanmar</t>
  </si>
  <si>
    <t xml:space="preserve">    New Zealand</t>
  </si>
  <si>
    <t>Source: USDA, Economic Research Service using data from USDA, World Agricultural</t>
  </si>
  <si>
    <t>Outlook Board.</t>
  </si>
  <si>
    <t>Service and U.S. Department of Commerce, Bureau of the Census.</t>
  </si>
  <si>
    <r>
      <t xml:space="preserve">Foreign Agricultural Service, </t>
    </r>
    <r>
      <rPr>
        <i/>
        <sz val="9"/>
        <rFont val="Arial"/>
        <family val="2"/>
      </rPr>
      <t>U.S. Export Sales</t>
    </r>
    <r>
      <rPr>
        <sz val="9"/>
        <rFont val="Arial"/>
        <family val="2"/>
      </rPr>
      <t>; and U.S. Department of Commerce, Bureau of the Census.</t>
    </r>
  </si>
  <si>
    <r>
      <rPr>
        <i/>
        <sz val="9"/>
        <rFont val="Arial"/>
        <family val="2"/>
      </rPr>
      <t>Cotton Price Statistics</t>
    </r>
    <r>
      <rPr>
        <sz val="9"/>
        <rFont val="Arial"/>
        <family val="2"/>
      </rPr>
      <t xml:space="preserve">; Cotlook Ltd., </t>
    </r>
    <r>
      <rPr>
        <i/>
        <sz val="9"/>
        <rFont val="Arial"/>
        <family val="2"/>
      </rPr>
      <t>Cotton Outlook</t>
    </r>
    <r>
      <rPr>
        <sz val="9"/>
        <rFont val="Arial"/>
        <family val="2"/>
      </rPr>
      <t>; and trade reports.</t>
    </r>
  </si>
  <si>
    <t xml:space="preserve">Source: USDA, Economic Research Service using data from U.S. Department of Commerce, </t>
  </si>
  <si>
    <t>Source: USDA, Economic Research Service using data from USDA, National Agricultural Statistics</t>
  </si>
  <si>
    <t xml:space="preserve">Source: USDA, Economic Research Service using data from USDA, Farm Service Agency; USDA, </t>
  </si>
  <si>
    <t xml:space="preserve">Source: USDA, Economic Research Service using data from USDA, Agricultural Marketing Service, </t>
  </si>
  <si>
    <t>May</t>
  </si>
  <si>
    <t>June</t>
  </si>
  <si>
    <t>July</t>
  </si>
  <si>
    <t>Planted</t>
  </si>
  <si>
    <t>Harvested</t>
  </si>
  <si>
    <t>Yield</t>
  </si>
  <si>
    <t>Pounds/</t>
  </si>
  <si>
    <t xml:space="preserve">           -- 1,000 acres --</t>
  </si>
  <si>
    <t>harvested acre</t>
  </si>
  <si>
    <t xml:space="preserve">  1,000 bales</t>
  </si>
  <si>
    <t xml:space="preserve">   North Carolina</t>
  </si>
  <si>
    <t xml:space="preserve">   South Carolina</t>
  </si>
  <si>
    <t>Total all</t>
  </si>
  <si>
    <t>Source: USDA, Economic Research Service using data from USDA, National</t>
  </si>
  <si>
    <t>Aug.</t>
  </si>
  <si>
    <r>
      <t xml:space="preserve">Agricultural Statistics Service, </t>
    </r>
    <r>
      <rPr>
        <i/>
        <sz val="9"/>
        <rFont val="Arial"/>
        <family val="2"/>
      </rPr>
      <t>Crop Production</t>
    </r>
    <r>
      <rPr>
        <sz val="9"/>
        <rFont val="Arial"/>
        <family val="2"/>
      </rPr>
      <t xml:space="preserve"> report.</t>
    </r>
  </si>
  <si>
    <t>2024/25</t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</si>
  <si>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Includes imports. </t>
    </r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>Includes unaccounted.</t>
    </r>
  </si>
  <si>
    <t>Contact: Leslie Meyer or Taylor Dew</t>
  </si>
  <si>
    <t>Table 10—U.S. cotton acreage, yield, and production estimates, 2025/26</t>
  </si>
  <si>
    <t>2025/26</t>
  </si>
  <si>
    <t>1 bale = 480 pounds.</t>
  </si>
  <si>
    <t xml:space="preserve">1 bale = 480 pounds. </t>
  </si>
  <si>
    <t>Note: Raw-fiber-equivalent pounds. Data for 2024 are revised.</t>
  </si>
  <si>
    <t>Note: Raw-fiber-equivalent pounds.</t>
  </si>
  <si>
    <t>Created September 16, 2025</t>
  </si>
  <si>
    <t>Sep.</t>
  </si>
  <si>
    <t>Last update: 9/16/25.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</si>
</sst>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#,##0.0"/>
    <numFmt numFmtId="166" formatCode="0.0"/>
    <numFmt numFmtId="167" formatCode="_(* #,##0.0_);_(* \(#,##0.0\);_(* &quot;-&quot;??_);_(@_)"/>
    <numFmt numFmtId="168" formatCode="_(* #,##0_);_(* \(#,##0\);_(* &quot;-&quot;??_);_(@_)"/>
    <numFmt numFmtId="169" formatCode="#,##0.000"/>
  </numFmts>
  <fonts count="2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8.8000000000000007"/>
      <name val="Arial"/>
      <family val="2"/>
    </font>
    <font>
      <sz val="8.9"/>
      <name val="Arial"/>
      <family val="2"/>
    </font>
    <font>
      <sz val="10"/>
      <name val="Arial"/>
      <family val="2"/>
    </font>
    <font>
      <u/>
      <sz val="9"/>
      <name val="Arial"/>
      <family val="2"/>
    </font>
    <font>
      <vertAlign val="superscript"/>
      <sz val="8.8000000000000007"/>
      <name val="Arial"/>
      <family val="2"/>
    </font>
    <font>
      <vertAlign val="superscript"/>
      <sz val="8.9"/>
      <name val="Arial"/>
      <family val="2"/>
    </font>
    <font>
      <sz val="10"/>
      <name val="Arial"/>
      <family val="2"/>
    </font>
    <font>
      <sz val="9"/>
      <name val="Calibri"/>
      <family val="2"/>
    </font>
    <font>
      <sz val="8.8000000000000007"/>
      <name val="Calibri"/>
      <family val="2"/>
    </font>
    <font>
      <sz val="8.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color rgb="FF000000"/>
      <name val="Calibri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5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3" fontId="1" fillId="0" borderId="0" xfId="0" applyNumberFormat="1" applyFont="1"/>
    <xf numFmtId="166" fontId="1" fillId="0" borderId="0" xfId="0" applyNumberFormat="1" applyFont="1"/>
    <xf numFmtId="0" fontId="20" fillId="0" borderId="0" xfId="2"/>
    <xf numFmtId="0" fontId="21" fillId="0" borderId="0" xfId="0" applyFont="1"/>
    <xf numFmtId="0" fontId="9" fillId="0" borderId="0" xfId="0" applyFont="1"/>
    <xf numFmtId="169" fontId="1" fillId="0" borderId="0" xfId="0" applyNumberFormat="1" applyFont="1"/>
    <xf numFmtId="3" fontId="1" fillId="0" borderId="0" xfId="0" applyNumberFormat="1" applyFont="1" applyAlignment="1">
      <alignment horizontal="right"/>
    </xf>
    <xf numFmtId="1" fontId="1" fillId="0" borderId="0" xfId="0" quotePrefix="1" applyNumberFormat="1" applyFont="1" applyAlignment="1">
      <alignment horizontal="right"/>
    </xf>
    <xf numFmtId="168" fontId="1" fillId="0" borderId="0" xfId="1" applyNumberFormat="1" applyFont="1" applyFill="1" applyBorder="1" applyAlignment="1">
      <alignment horizontal="centerContinuous"/>
    </xf>
    <xf numFmtId="165" fontId="1" fillId="0" borderId="0" xfId="0" applyNumberFormat="1" applyFont="1"/>
    <xf numFmtId="3" fontId="1" fillId="0" borderId="0" xfId="0" applyNumberFormat="1" applyFont="1" applyAlignment="1">
      <alignment horizontal="center"/>
    </xf>
    <xf numFmtId="2" fontId="1" fillId="0" borderId="0" xfId="0" applyNumberFormat="1" applyFont="1"/>
    <xf numFmtId="165" fontId="1" fillId="0" borderId="0" xfId="0" applyNumberFormat="1" applyFont="1" applyAlignment="1">
      <alignment horizontal="right"/>
    </xf>
    <xf numFmtId="165" fontId="1" fillId="0" borderId="0" xfId="3" applyNumberFormat="1" applyFont="1"/>
    <xf numFmtId="0" fontId="2" fillId="0" borderId="0" xfId="0" applyFont="1"/>
    <xf numFmtId="165" fontId="1" fillId="0" borderId="0" xfId="1" applyNumberFormat="1" applyFont="1" applyFill="1" applyBorder="1"/>
    <xf numFmtId="168" fontId="1" fillId="0" borderId="0" xfId="1" applyNumberFormat="1" applyFont="1" applyFill="1" applyBorder="1"/>
    <xf numFmtId="43" fontId="1" fillId="0" borderId="0" xfId="1" applyFont="1" applyFill="1" applyBorder="1"/>
    <xf numFmtId="43" fontId="1" fillId="0" borderId="0" xfId="0" applyNumberFormat="1" applyFont="1"/>
    <xf numFmtId="43" fontId="9" fillId="0" borderId="0" xfId="0" applyNumberFormat="1" applyFont="1"/>
    <xf numFmtId="0" fontId="9" fillId="0" borderId="0" xfId="0" applyFont="1" applyAlignment="1">
      <alignment horizontal="left"/>
    </xf>
    <xf numFmtId="3" fontId="1" fillId="0" borderId="0" xfId="1" applyNumberFormat="1" applyFont="1" applyFill="1" applyBorder="1" applyAlignment="1"/>
    <xf numFmtId="169" fontId="8" fillId="0" borderId="0" xfId="0" applyNumberFormat="1" applyFont="1"/>
    <xf numFmtId="0" fontId="8" fillId="0" borderId="0" xfId="0" applyFont="1"/>
    <xf numFmtId="169" fontId="9" fillId="0" borderId="0" xfId="0" applyNumberFormat="1" applyFont="1"/>
    <xf numFmtId="0" fontId="13" fillId="0" borderId="0" xfId="0" applyFont="1"/>
    <xf numFmtId="0" fontId="17" fillId="0" borderId="0" xfId="0" applyFont="1"/>
    <xf numFmtId="0" fontId="18" fillId="0" borderId="0" xfId="0" applyFont="1"/>
    <xf numFmtId="165" fontId="18" fillId="0" borderId="0" xfId="0" applyNumberFormat="1" applyFont="1"/>
    <xf numFmtId="3" fontId="18" fillId="0" borderId="0" xfId="0" applyNumberFormat="1" applyFont="1"/>
    <xf numFmtId="167" fontId="18" fillId="0" borderId="0" xfId="0" applyNumberFormat="1" applyFont="1"/>
    <xf numFmtId="43" fontId="18" fillId="0" borderId="0" xfId="0" applyNumberFormat="1" applyFont="1"/>
    <xf numFmtId="2" fontId="18" fillId="0" borderId="0" xfId="0" applyNumberFormat="1" applyFont="1"/>
    <xf numFmtId="169" fontId="18" fillId="0" borderId="0" xfId="0" applyNumberFormat="1" applyFont="1"/>
    <xf numFmtId="168" fontId="2" fillId="0" borderId="0" xfId="1" applyNumberFormat="1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/>
    </xf>
    <xf numFmtId="0" fontId="1" fillId="0" borderId="2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64" fontId="1" fillId="0" borderId="0" xfId="0" applyNumberFormat="1" applyFont="1" applyAlignment="1">
      <alignment horizontal="centerContinuous"/>
    </xf>
    <xf numFmtId="3" fontId="1" fillId="0" borderId="0" xfId="0" applyNumberFormat="1" applyFont="1" applyAlignment="1">
      <alignment horizontal="centerContinuous"/>
    </xf>
    <xf numFmtId="166" fontId="1" fillId="0" borderId="0" xfId="0" applyNumberFormat="1" applyFont="1" applyAlignment="1">
      <alignment horizontal="right"/>
    </xf>
    <xf numFmtId="166" fontId="1" fillId="0" borderId="0" xfId="0" applyNumberFormat="1" applyFont="1" applyAlignment="1">
      <alignment horizontal="centerContinuous"/>
    </xf>
    <xf numFmtId="1" fontId="1" fillId="0" borderId="0" xfId="0" applyNumberFormat="1" applyFont="1"/>
    <xf numFmtId="166" fontId="1" fillId="0" borderId="2" xfId="0" applyNumberFormat="1" applyFont="1" applyBorder="1"/>
    <xf numFmtId="165" fontId="1" fillId="0" borderId="2" xfId="0" applyNumberFormat="1" applyFont="1" applyBorder="1"/>
    <xf numFmtId="0" fontId="4" fillId="0" borderId="0" xfId="0" applyFont="1"/>
    <xf numFmtId="0" fontId="1" fillId="0" borderId="2" xfId="0" applyFont="1" applyBorder="1" applyAlignment="1">
      <alignment horizontal="left" vertical="justify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right"/>
    </xf>
    <xf numFmtId="4" fontId="1" fillId="0" borderId="0" xfId="0" applyNumberFormat="1" applyFont="1"/>
    <xf numFmtId="2" fontId="1" fillId="0" borderId="2" xfId="0" applyNumberFormat="1" applyFont="1" applyBorder="1"/>
    <xf numFmtId="4" fontId="10" fillId="0" borderId="0" xfId="0" applyNumberFormat="1" applyFont="1"/>
    <xf numFmtId="0" fontId="4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6" fillId="0" borderId="2" xfId="0" applyFont="1" applyBorder="1"/>
    <xf numFmtId="3" fontId="1" fillId="0" borderId="2" xfId="0" applyNumberFormat="1" applyFont="1" applyBorder="1"/>
    <xf numFmtId="0" fontId="1" fillId="0" borderId="0" xfId="0" applyFont="1" applyAlignment="1">
      <alignment horizontal="left" vertical="top" wrapText="1"/>
    </xf>
    <xf numFmtId="1" fontId="1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7" fillId="0" borderId="0" xfId="0" applyFont="1"/>
    <xf numFmtId="0" fontId="7" fillId="0" borderId="2" xfId="0" applyFont="1" applyBorder="1" applyAlignment="1">
      <alignment horizontal="left"/>
    </xf>
    <xf numFmtId="0" fontId="7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right"/>
    </xf>
    <xf numFmtId="3" fontId="7" fillId="0" borderId="0" xfId="0" applyNumberFormat="1" applyFont="1"/>
    <xf numFmtId="0" fontId="7" fillId="0" borderId="0" xfId="0" applyFont="1" applyAlignment="1">
      <alignment horizontal="left" vertical="top" wrapText="1"/>
    </xf>
    <xf numFmtId="0" fontId="8" fillId="0" borderId="2" xfId="0" applyFont="1" applyBorder="1"/>
    <xf numFmtId="3" fontId="8" fillId="0" borderId="2" xfId="0" applyNumberFormat="1" applyFont="1" applyBorder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center"/>
    </xf>
    <xf numFmtId="3" fontId="8" fillId="0" borderId="0" xfId="0" applyNumberFormat="1" applyFont="1"/>
    <xf numFmtId="3" fontId="1" fillId="0" borderId="0" xfId="1" applyNumberFormat="1" applyFont="1" applyFill="1" applyBorder="1"/>
    <xf numFmtId="168" fontId="1" fillId="0" borderId="2" xfId="1" applyNumberFormat="1" applyFont="1" applyFill="1" applyBorder="1" applyAlignment="1">
      <alignment horizontal="left"/>
    </xf>
    <xf numFmtId="168" fontId="1" fillId="0" borderId="2" xfId="1" applyNumberFormat="1" applyFont="1" applyFill="1" applyBorder="1"/>
    <xf numFmtId="3" fontId="1" fillId="0" borderId="0" xfId="1" applyNumberFormat="1" applyFont="1" applyFill="1" applyBorder="1" applyAlignment="1">
      <alignment horizontal="centerContinuous"/>
    </xf>
    <xf numFmtId="168" fontId="4" fillId="0" borderId="0" xfId="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1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22" fillId="0" borderId="0" xfId="0" applyFont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23" fillId="0" borderId="0" xfId="0" applyFont="1" applyAlignment="1">
      <alignment horizontal="centerContinuous"/>
    </xf>
    <xf numFmtId="0" fontId="24" fillId="0" borderId="0" xfId="0" applyFont="1"/>
    <xf numFmtId="3" fontId="3" fillId="0" borderId="0" xfId="0" applyNumberFormat="1" applyFont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25" fillId="0" borderId="3" xfId="0" applyFont="1" applyBorder="1"/>
    <xf numFmtId="0" fontId="25" fillId="0" borderId="2" xfId="0" applyFont="1" applyBorder="1"/>
    <xf numFmtId="0" fontId="25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168" fontId="2" fillId="0" borderId="0" xfId="1" applyNumberFormat="1" applyFont="1" applyFill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0</xdr:col>
      <xdr:colOff>4191000</xdr:colOff>
      <xdr:row>0</xdr:row>
      <xdr:rowOff>617220</xdr:rowOff>
    </xdr:to>
    <xdr:pic>
      <xdr:nvPicPr>
        <xdr:cNvPr id="1116" name="Picture 8" descr="PrintLogo">
          <a:extLst>
            <a:ext uri="{FF2B5EF4-FFF2-40B4-BE49-F238E27FC236}">
              <a16:creationId xmlns:a16="http://schemas.microsoft.com/office/drawing/2014/main" id="{A3E4D9EA-13B4-D773-AF04-A0BCEC951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41910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A1:A31"/>
  <sheetViews>
    <sheetView tabSelected="1" workbookViewId="0">
      <selection activeCell="A4" sqref="A4"/>
    </sheetView>
  </sheetViews>
  <sheetFormatPr defaultRowHeight="14.4" x14ac:dyDescent="0.3"/>
  <cols>
    <col min="1" max="1" width="111.5546875" customWidth="1"/>
  </cols>
  <sheetData>
    <row r="1" spans="1:1" ht="50.1" customHeight="1" x14ac:dyDescent="0.3"/>
    <row r="2" spans="1:1" ht="15.6" x14ac:dyDescent="0.3">
      <c r="A2" s="6" t="s">
        <v>187</v>
      </c>
    </row>
    <row r="3" spans="1:1" ht="15.6" x14ac:dyDescent="0.3">
      <c r="A3" s="6"/>
    </row>
    <row r="4" spans="1:1" x14ac:dyDescent="0.3">
      <c r="A4" t="s">
        <v>241</v>
      </c>
    </row>
    <row r="6" spans="1:1" x14ac:dyDescent="0.3">
      <c r="A6" t="s">
        <v>0</v>
      </c>
    </row>
    <row r="8" spans="1:1" x14ac:dyDescent="0.3">
      <c r="A8" s="5" t="s">
        <v>43</v>
      </c>
    </row>
    <row r="9" spans="1:1" x14ac:dyDescent="0.3">
      <c r="A9" s="5"/>
    </row>
    <row r="10" spans="1:1" x14ac:dyDescent="0.3">
      <c r="A10" s="5" t="s">
        <v>34</v>
      </c>
    </row>
    <row r="11" spans="1:1" x14ac:dyDescent="0.3">
      <c r="A11" s="5"/>
    </row>
    <row r="12" spans="1:1" x14ac:dyDescent="0.3">
      <c r="A12" s="5" t="s">
        <v>36</v>
      </c>
    </row>
    <row r="13" spans="1:1" x14ac:dyDescent="0.3">
      <c r="A13" s="5"/>
    </row>
    <row r="14" spans="1:1" x14ac:dyDescent="0.3">
      <c r="A14" s="5" t="s">
        <v>37</v>
      </c>
    </row>
    <row r="15" spans="1:1" x14ac:dyDescent="0.3">
      <c r="A15" s="5"/>
    </row>
    <row r="16" spans="1:1" x14ac:dyDescent="0.3">
      <c r="A16" s="5" t="s">
        <v>38</v>
      </c>
    </row>
    <row r="17" spans="1:1" x14ac:dyDescent="0.3">
      <c r="A17" s="5"/>
    </row>
    <row r="18" spans="1:1" x14ac:dyDescent="0.3">
      <c r="A18" s="5" t="s">
        <v>39</v>
      </c>
    </row>
    <row r="19" spans="1:1" x14ac:dyDescent="0.3">
      <c r="A19" s="5"/>
    </row>
    <row r="20" spans="1:1" x14ac:dyDescent="0.3">
      <c r="A20" s="5" t="s">
        <v>40</v>
      </c>
    </row>
    <row r="21" spans="1:1" x14ac:dyDescent="0.3">
      <c r="A21" s="5"/>
    </row>
    <row r="22" spans="1:1" x14ac:dyDescent="0.3">
      <c r="A22" s="5" t="s">
        <v>41</v>
      </c>
    </row>
    <row r="23" spans="1:1" x14ac:dyDescent="0.3">
      <c r="A23" s="5"/>
    </row>
    <row r="24" spans="1:1" x14ac:dyDescent="0.3">
      <c r="A24" s="5" t="s">
        <v>42</v>
      </c>
    </row>
    <row r="26" spans="1:1" x14ac:dyDescent="0.3">
      <c r="A26" s="5" t="s">
        <v>235</v>
      </c>
    </row>
    <row r="27" spans="1:1" x14ac:dyDescent="0.3">
      <c r="A27" s="5"/>
    </row>
    <row r="29" spans="1:1" x14ac:dyDescent="0.3">
      <c r="A29" s="5"/>
    </row>
    <row r="30" spans="1:1" x14ac:dyDescent="0.3">
      <c r="A30" s="5"/>
    </row>
    <row r="31" spans="1:1" x14ac:dyDescent="0.3">
      <c r="A31" t="s">
        <v>234</v>
      </c>
    </row>
  </sheetData>
  <hyperlinks>
    <hyperlink ref="A10" location="CottonTable2!A1" display="Table 2—World cotton supply and use estimates" xr:uid="{00000000-0004-0000-0000-000000000000}"/>
    <hyperlink ref="A12" location="CottonTable3!A1" display="Table 3—U.S. fiber supply" xr:uid="{00000000-0004-0000-0000-000001000000}"/>
    <hyperlink ref="A14" location="CottonTable4!A1" display="Table 4—U.S. fiber demand" xr:uid="{00000000-0004-0000-0000-000002000000}"/>
    <hyperlink ref="A16" location="CottonTable5!A1" display="Table 5—U.S. and world fiber prices" xr:uid="{00000000-0004-0000-0000-000003000000}"/>
    <hyperlink ref="A18" location="CottonTable6!A1" display="Table 6—U.S. textile imports, by fiber" xr:uid="{00000000-0004-0000-0000-000004000000}"/>
    <hyperlink ref="A20" location="CottonTable7!A1" display="Table 7—U.S. textile exports, by fiber" xr:uid="{00000000-0004-0000-0000-000005000000}"/>
    <hyperlink ref="A22" location="CottonTable8!A1" display="Table 8—U.S. cotton textile imports, by origin" xr:uid="{00000000-0004-0000-0000-000006000000}"/>
    <hyperlink ref="A24" location="CottonTable9!A1" display="Table 9—U.S. cotton textile exports, by destination " xr:uid="{00000000-0004-0000-0000-000007000000}"/>
    <hyperlink ref="A8" location="CottonTable1!A1" display="Table 1—U.S. cotton supply and use estimates" xr:uid="{00000000-0004-0000-0000-000008000000}"/>
    <hyperlink ref="A26" location="CottonTable10!A1" display="Table 10—U.S. actual and projected cotton acreage" xr:uid="{00000000-0004-0000-0000-000009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F56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  <col min="6" max="6" width="11.109375" bestFit="1" customWidth="1"/>
  </cols>
  <sheetData>
    <row r="1" spans="1:6" x14ac:dyDescent="0.3">
      <c r="A1" s="82" t="s">
        <v>196</v>
      </c>
      <c r="B1" s="82"/>
      <c r="C1" s="82"/>
      <c r="D1" s="83"/>
      <c r="E1" s="83"/>
      <c r="F1" s="25"/>
    </row>
    <row r="2" spans="1:6" x14ac:dyDescent="0.3">
      <c r="A2" s="26"/>
      <c r="B2" s="96" t="s">
        <v>216</v>
      </c>
      <c r="C2" s="96" t="s">
        <v>217</v>
      </c>
      <c r="D2" s="96" t="s">
        <v>218</v>
      </c>
      <c r="E2" s="96" t="s">
        <v>218</v>
      </c>
      <c r="F2" s="25"/>
    </row>
    <row r="3" spans="1:6" x14ac:dyDescent="0.3">
      <c r="A3" s="84" t="s">
        <v>103</v>
      </c>
      <c r="B3" s="41">
        <v>2025</v>
      </c>
      <c r="C3" s="41">
        <v>2025</v>
      </c>
      <c r="D3" s="41">
        <v>2025</v>
      </c>
      <c r="E3" s="41">
        <v>2024</v>
      </c>
      <c r="F3" s="25"/>
    </row>
    <row r="4" spans="1:6" ht="8.25" customHeight="1" x14ac:dyDescent="0.3">
      <c r="A4" s="85"/>
      <c r="B4" s="9"/>
      <c r="C4" s="9"/>
      <c r="D4" s="9"/>
      <c r="E4" s="9"/>
      <c r="F4" s="25"/>
    </row>
    <row r="5" spans="1:6" x14ac:dyDescent="0.3">
      <c r="A5" s="26"/>
      <c r="B5" s="109" t="s">
        <v>147</v>
      </c>
      <c r="C5" s="109"/>
      <c r="D5" s="109"/>
      <c r="E5" s="109"/>
      <c r="F5" s="25"/>
    </row>
    <row r="6" spans="1:6" ht="8.25" customHeight="1" x14ac:dyDescent="0.3">
      <c r="A6" s="26"/>
      <c r="B6" s="51"/>
      <c r="C6" s="42"/>
      <c r="D6" s="53"/>
      <c r="E6" s="53"/>
      <c r="F6" s="25"/>
    </row>
    <row r="7" spans="1:6" x14ac:dyDescent="0.3">
      <c r="A7" s="26" t="s">
        <v>105</v>
      </c>
      <c r="B7" s="86">
        <v>79105.399999999994</v>
      </c>
      <c r="C7" s="86">
        <v>77242.5</v>
      </c>
      <c r="D7" s="86">
        <v>76986.3</v>
      </c>
      <c r="E7" s="86">
        <v>78309.5</v>
      </c>
      <c r="F7" s="26"/>
    </row>
    <row r="8" spans="1:6" x14ac:dyDescent="0.3">
      <c r="A8" s="26" t="s">
        <v>148</v>
      </c>
      <c r="B8" s="86">
        <v>146.6</v>
      </c>
      <c r="C8" s="86">
        <v>100.4</v>
      </c>
      <c r="D8" s="86">
        <v>97.4</v>
      </c>
      <c r="E8" s="86">
        <v>333.3</v>
      </c>
      <c r="F8" s="26"/>
    </row>
    <row r="9" spans="1:6" x14ac:dyDescent="0.3">
      <c r="A9" s="26" t="s">
        <v>106</v>
      </c>
      <c r="B9" s="86">
        <v>7562.3</v>
      </c>
      <c r="C9" s="86">
        <v>7202.6</v>
      </c>
      <c r="D9" s="86">
        <v>7164.8</v>
      </c>
      <c r="E9" s="86">
        <v>6686.9</v>
      </c>
      <c r="F9" s="26"/>
    </row>
    <row r="10" spans="1:6" x14ac:dyDescent="0.3">
      <c r="A10" s="26" t="s">
        <v>149</v>
      </c>
      <c r="B10" s="86">
        <v>209.2</v>
      </c>
      <c r="C10" s="86">
        <v>145.30000000000001</v>
      </c>
      <c r="D10" s="86">
        <v>134.6</v>
      </c>
      <c r="E10" s="86">
        <v>247.8</v>
      </c>
      <c r="F10" s="26"/>
    </row>
    <row r="11" spans="1:6" x14ac:dyDescent="0.3">
      <c r="A11" s="26" t="s">
        <v>107</v>
      </c>
      <c r="B11" s="86">
        <v>13012.9</v>
      </c>
      <c r="C11" s="86">
        <v>16079.1</v>
      </c>
      <c r="D11" s="86">
        <v>13589.9</v>
      </c>
      <c r="E11" s="86">
        <v>15467.3</v>
      </c>
      <c r="F11" s="26"/>
    </row>
    <row r="12" spans="1:6" x14ac:dyDescent="0.3">
      <c r="A12" s="26" t="s">
        <v>108</v>
      </c>
      <c r="B12" s="86">
        <v>2855.9</v>
      </c>
      <c r="C12" s="86">
        <v>3287.3</v>
      </c>
      <c r="D12" s="86">
        <v>3325.7</v>
      </c>
      <c r="E12" s="86">
        <v>4766.7</v>
      </c>
      <c r="F12" s="26"/>
    </row>
    <row r="13" spans="1:6" x14ac:dyDescent="0.3">
      <c r="A13" s="26" t="s">
        <v>109</v>
      </c>
      <c r="B13" s="86">
        <v>2372.4</v>
      </c>
      <c r="C13" s="86">
        <v>1952.4</v>
      </c>
      <c r="D13" s="86">
        <v>2169.4</v>
      </c>
      <c r="E13" s="86">
        <v>2700.8</v>
      </c>
      <c r="F13" s="26"/>
    </row>
    <row r="14" spans="1:6" x14ac:dyDescent="0.3">
      <c r="A14" s="26" t="s">
        <v>110</v>
      </c>
      <c r="B14" s="86">
        <v>50.1</v>
      </c>
      <c r="C14" s="86">
        <v>13.3</v>
      </c>
      <c r="D14" s="86">
        <v>40.200000000000003</v>
      </c>
      <c r="E14" s="86">
        <v>54.2</v>
      </c>
      <c r="F14" s="26"/>
    </row>
    <row r="15" spans="1:6" x14ac:dyDescent="0.3">
      <c r="A15" s="26" t="s">
        <v>111</v>
      </c>
      <c r="B15" s="86">
        <v>38869</v>
      </c>
      <c r="C15" s="86">
        <v>36849.4</v>
      </c>
      <c r="D15" s="86">
        <v>39776.6</v>
      </c>
      <c r="E15" s="86">
        <v>36490.6</v>
      </c>
      <c r="F15" s="26"/>
    </row>
    <row r="16" spans="1:6" x14ac:dyDescent="0.3">
      <c r="A16" s="26" t="s">
        <v>112</v>
      </c>
      <c r="B16" s="86">
        <v>10941</v>
      </c>
      <c r="C16" s="86">
        <v>9642.2000000000007</v>
      </c>
      <c r="D16" s="86">
        <v>9203.6</v>
      </c>
      <c r="E16" s="86">
        <v>10374.9</v>
      </c>
      <c r="F16" s="26"/>
    </row>
    <row r="17" spans="1:6" x14ac:dyDescent="0.3">
      <c r="A17" s="26" t="s">
        <v>113</v>
      </c>
      <c r="B17" s="86">
        <v>2392.6</v>
      </c>
      <c r="C17" s="86">
        <v>1410.4</v>
      </c>
      <c r="D17" s="86">
        <v>882</v>
      </c>
      <c r="E17" s="86">
        <v>582.20000000000005</v>
      </c>
      <c r="F17" s="26"/>
    </row>
    <row r="18" spans="1:6" x14ac:dyDescent="0.3">
      <c r="A18" s="26" t="s">
        <v>150</v>
      </c>
      <c r="B18" s="86">
        <v>215.9</v>
      </c>
      <c r="C18" s="86">
        <v>93.8</v>
      </c>
      <c r="D18" s="86">
        <v>124.1</v>
      </c>
      <c r="E18" s="86">
        <v>237.8</v>
      </c>
      <c r="F18" s="26"/>
    </row>
    <row r="19" spans="1:6" x14ac:dyDescent="0.3">
      <c r="A19" s="26" t="s">
        <v>114</v>
      </c>
      <c r="B19" s="86">
        <v>2558.3000000000002</v>
      </c>
      <c r="C19" s="86">
        <v>2367.1999999999998</v>
      </c>
      <c r="D19" s="86">
        <v>3279.6</v>
      </c>
      <c r="E19" s="86">
        <v>1895.6</v>
      </c>
      <c r="F19" s="26"/>
    </row>
    <row r="20" spans="1:6" x14ac:dyDescent="0.3">
      <c r="A20" s="26" t="s">
        <v>151</v>
      </c>
      <c r="B20" s="86">
        <v>287.8</v>
      </c>
      <c r="C20" s="86">
        <v>181.2</v>
      </c>
      <c r="D20" s="86">
        <v>788.4</v>
      </c>
      <c r="E20" s="86">
        <v>385.6</v>
      </c>
      <c r="F20" s="26"/>
    </row>
    <row r="21" spans="1:6" x14ac:dyDescent="0.3">
      <c r="A21" s="26" t="s">
        <v>152</v>
      </c>
      <c r="B21" s="86">
        <v>126</v>
      </c>
      <c r="C21" s="86">
        <v>230.4</v>
      </c>
      <c r="D21" s="86">
        <v>197.4</v>
      </c>
      <c r="E21" s="86">
        <v>155.69999999999999</v>
      </c>
      <c r="F21" s="26"/>
    </row>
    <row r="22" spans="1:6" x14ac:dyDescent="0.3">
      <c r="A22" s="26" t="s">
        <v>115</v>
      </c>
      <c r="B22" s="86">
        <v>1509.3</v>
      </c>
      <c r="C22" s="86">
        <v>1252.4000000000001</v>
      </c>
      <c r="D22" s="86">
        <v>1514.3</v>
      </c>
      <c r="E22" s="86">
        <v>992.1</v>
      </c>
      <c r="F22" s="26"/>
    </row>
    <row r="23" spans="1:6" x14ac:dyDescent="0.3">
      <c r="A23" s="26" t="s">
        <v>116</v>
      </c>
      <c r="B23" s="86">
        <v>439.1</v>
      </c>
      <c r="C23" s="86">
        <v>359.9</v>
      </c>
      <c r="D23" s="86">
        <v>503.9</v>
      </c>
      <c r="E23" s="86">
        <v>82</v>
      </c>
      <c r="F23" s="26"/>
    </row>
    <row r="24" spans="1:6" x14ac:dyDescent="0.3">
      <c r="A24" s="26" t="s">
        <v>117</v>
      </c>
      <c r="B24" s="86">
        <v>1649</v>
      </c>
      <c r="C24" s="86">
        <v>2223.5</v>
      </c>
      <c r="D24" s="86">
        <v>2048.3000000000002</v>
      </c>
      <c r="E24" s="86">
        <v>2320.9</v>
      </c>
      <c r="F24" s="26"/>
    </row>
    <row r="25" spans="1:6" x14ac:dyDescent="0.3">
      <c r="A25" s="26" t="s">
        <v>153</v>
      </c>
      <c r="B25" s="86">
        <v>109.4</v>
      </c>
      <c r="C25" s="86">
        <v>59.5</v>
      </c>
      <c r="D25" s="86">
        <v>62.1</v>
      </c>
      <c r="E25" s="86">
        <v>126.2</v>
      </c>
      <c r="F25" s="26"/>
    </row>
    <row r="26" spans="1:6" x14ac:dyDescent="0.3">
      <c r="A26" s="26" t="s">
        <v>154</v>
      </c>
      <c r="B26" s="86">
        <v>91.4</v>
      </c>
      <c r="C26" s="86">
        <v>193.3</v>
      </c>
      <c r="D26" s="86">
        <v>159.19999999999999</v>
      </c>
      <c r="E26" s="86">
        <v>181.4</v>
      </c>
      <c r="F26" s="26"/>
    </row>
    <row r="27" spans="1:6" x14ac:dyDescent="0.3">
      <c r="A27" s="26" t="s">
        <v>118</v>
      </c>
      <c r="B27" s="86">
        <v>215.6</v>
      </c>
      <c r="C27" s="86">
        <v>268.89999999999998</v>
      </c>
      <c r="D27" s="86">
        <v>181</v>
      </c>
      <c r="E27" s="86">
        <v>315</v>
      </c>
      <c r="F27" s="26"/>
    </row>
    <row r="28" spans="1:6" x14ac:dyDescent="0.3">
      <c r="A28" s="26" t="s">
        <v>119</v>
      </c>
      <c r="B28" s="86">
        <v>222</v>
      </c>
      <c r="C28" s="86">
        <v>204.1</v>
      </c>
      <c r="D28" s="86">
        <v>189.3</v>
      </c>
      <c r="E28" s="86">
        <v>150.1</v>
      </c>
      <c r="F28" s="26"/>
    </row>
    <row r="29" spans="1:6" x14ac:dyDescent="0.3">
      <c r="A29" s="26" t="s">
        <v>155</v>
      </c>
      <c r="B29" s="86">
        <v>237.6</v>
      </c>
      <c r="C29" s="86">
        <v>241.2</v>
      </c>
      <c r="D29" s="86">
        <v>207.6</v>
      </c>
      <c r="E29" s="86">
        <v>328.4</v>
      </c>
      <c r="F29" s="26"/>
    </row>
    <row r="30" spans="1:6" x14ac:dyDescent="0.3">
      <c r="A30" s="26" t="s">
        <v>199</v>
      </c>
      <c r="B30" s="86">
        <v>29.2</v>
      </c>
      <c r="C30" s="86">
        <v>27.3</v>
      </c>
      <c r="D30" s="86">
        <v>32.299999999999997</v>
      </c>
      <c r="E30" s="86">
        <v>18</v>
      </c>
      <c r="F30" s="26"/>
    </row>
    <row r="31" spans="1:6" x14ac:dyDescent="0.3">
      <c r="A31" s="26" t="s">
        <v>156</v>
      </c>
      <c r="B31" s="86">
        <v>252.4</v>
      </c>
      <c r="C31" s="86">
        <v>341.3</v>
      </c>
      <c r="D31" s="86">
        <v>460.6</v>
      </c>
      <c r="E31" s="86">
        <v>478.6</v>
      </c>
      <c r="F31" s="26"/>
    </row>
    <row r="32" spans="1:6" x14ac:dyDescent="0.3">
      <c r="A32" s="26" t="s">
        <v>122</v>
      </c>
      <c r="B32" s="86">
        <v>8692.9</v>
      </c>
      <c r="C32" s="86">
        <v>10599</v>
      </c>
      <c r="D32" s="86">
        <v>11757.5</v>
      </c>
      <c r="E32" s="86">
        <v>2925.1</v>
      </c>
      <c r="F32" s="26"/>
    </row>
    <row r="33" spans="1:6" x14ac:dyDescent="0.3">
      <c r="A33" s="26" t="s">
        <v>126</v>
      </c>
      <c r="B33" s="86">
        <v>316.2</v>
      </c>
      <c r="C33" s="86">
        <v>473.7</v>
      </c>
      <c r="D33" s="86">
        <v>372.1</v>
      </c>
      <c r="E33" s="86">
        <v>686.6</v>
      </c>
      <c r="F33" s="26"/>
    </row>
    <row r="34" spans="1:6" x14ac:dyDescent="0.3">
      <c r="A34" s="26" t="s">
        <v>127</v>
      </c>
      <c r="B34" s="86">
        <v>136.9</v>
      </c>
      <c r="C34" s="86">
        <v>160</v>
      </c>
      <c r="D34" s="86">
        <v>141.19999999999999</v>
      </c>
      <c r="E34" s="86">
        <v>145.30000000000001</v>
      </c>
      <c r="F34" s="26"/>
    </row>
    <row r="35" spans="1:6" x14ac:dyDescent="0.3">
      <c r="A35" s="26" t="s">
        <v>128</v>
      </c>
      <c r="B35" s="86">
        <v>99.3</v>
      </c>
      <c r="C35" s="86">
        <v>245.1</v>
      </c>
      <c r="D35" s="86">
        <v>370.3</v>
      </c>
      <c r="E35" s="86">
        <v>97.9</v>
      </c>
      <c r="F35" s="26"/>
    </row>
    <row r="36" spans="1:6" x14ac:dyDescent="0.3">
      <c r="A36" s="26" t="s">
        <v>130</v>
      </c>
      <c r="B36" s="86">
        <v>65.099999999999994</v>
      </c>
      <c r="C36" s="86">
        <v>125.6</v>
      </c>
      <c r="D36" s="86">
        <v>48.9</v>
      </c>
      <c r="E36" s="86">
        <v>57</v>
      </c>
      <c r="F36" s="26"/>
    </row>
    <row r="37" spans="1:6" x14ac:dyDescent="0.3">
      <c r="A37" s="26" t="s">
        <v>131</v>
      </c>
      <c r="B37" s="86">
        <v>610.29999999999995</v>
      </c>
      <c r="C37" s="86">
        <v>536.70000000000005</v>
      </c>
      <c r="D37" s="86">
        <v>457.2</v>
      </c>
      <c r="E37" s="86">
        <v>574.20000000000005</v>
      </c>
      <c r="F37" s="26"/>
    </row>
    <row r="38" spans="1:6" x14ac:dyDescent="0.3">
      <c r="A38" s="26" t="s">
        <v>157</v>
      </c>
      <c r="B38" s="86">
        <v>53.1</v>
      </c>
      <c r="C38" s="86">
        <v>77.099999999999994</v>
      </c>
      <c r="D38" s="86">
        <v>57.2</v>
      </c>
      <c r="E38" s="86">
        <v>84.7</v>
      </c>
      <c r="F38" s="26"/>
    </row>
    <row r="39" spans="1:6" x14ac:dyDescent="0.3">
      <c r="A39" s="26" t="s">
        <v>136</v>
      </c>
      <c r="B39" s="86">
        <v>351.3</v>
      </c>
      <c r="C39" s="86">
        <v>329.4</v>
      </c>
      <c r="D39" s="86">
        <v>362.8</v>
      </c>
      <c r="E39" s="86">
        <v>292.89999999999998</v>
      </c>
      <c r="F39" s="26"/>
    </row>
    <row r="40" spans="1:6" x14ac:dyDescent="0.3">
      <c r="A40" s="26" t="s">
        <v>138</v>
      </c>
      <c r="B40" s="86">
        <v>103.3</v>
      </c>
      <c r="C40" s="86">
        <v>52</v>
      </c>
      <c r="D40" s="86">
        <v>64.400000000000006</v>
      </c>
      <c r="E40" s="86">
        <v>109.4</v>
      </c>
      <c r="F40" s="26"/>
    </row>
    <row r="41" spans="1:6" x14ac:dyDescent="0.3">
      <c r="A41" s="26" t="s">
        <v>158</v>
      </c>
      <c r="B41" s="86">
        <v>415.4</v>
      </c>
      <c r="C41" s="86">
        <v>204.8</v>
      </c>
      <c r="D41" s="86">
        <v>121.5</v>
      </c>
      <c r="E41" s="86">
        <v>377.6</v>
      </c>
      <c r="F41" s="26"/>
    </row>
    <row r="42" spans="1:6" x14ac:dyDescent="0.3">
      <c r="A42" s="26" t="s">
        <v>159</v>
      </c>
      <c r="B42" s="86">
        <v>199.9</v>
      </c>
      <c r="C42" s="86">
        <v>1233</v>
      </c>
      <c r="D42" s="86">
        <v>1321.9</v>
      </c>
      <c r="E42" s="86">
        <v>120.7</v>
      </c>
      <c r="F42" s="26"/>
    </row>
    <row r="43" spans="1:6" x14ac:dyDescent="0.3">
      <c r="A43" s="26" t="s">
        <v>141</v>
      </c>
      <c r="B43" s="86">
        <v>400.1</v>
      </c>
      <c r="C43" s="86">
        <v>299.39999999999998</v>
      </c>
      <c r="D43" s="86">
        <v>441.9</v>
      </c>
      <c r="E43" s="86">
        <v>177</v>
      </c>
      <c r="F43" s="26"/>
    </row>
    <row r="44" spans="1:6" x14ac:dyDescent="0.3">
      <c r="A44" s="26" t="s">
        <v>160</v>
      </c>
      <c r="B44" s="86">
        <v>365</v>
      </c>
      <c r="C44" s="86">
        <v>262.10000000000002</v>
      </c>
      <c r="D44" s="86">
        <v>413.3</v>
      </c>
      <c r="E44" s="86">
        <v>138.19999999999999</v>
      </c>
      <c r="F44" s="26"/>
    </row>
    <row r="45" spans="1:6" x14ac:dyDescent="0.3">
      <c r="A45" s="26" t="s">
        <v>206</v>
      </c>
      <c r="B45" s="86">
        <v>25.9</v>
      </c>
      <c r="C45" s="86">
        <v>26.1</v>
      </c>
      <c r="D45" s="86">
        <v>9</v>
      </c>
      <c r="E45" s="86">
        <v>28.6</v>
      </c>
      <c r="F45" s="26"/>
    </row>
    <row r="46" spans="1:6" x14ac:dyDescent="0.3">
      <c r="A46" s="26" t="s">
        <v>142</v>
      </c>
      <c r="B46" s="86">
        <v>1014.2</v>
      </c>
      <c r="C46" s="86">
        <v>592.9</v>
      </c>
      <c r="D46" s="86">
        <v>480.2</v>
      </c>
      <c r="E46" s="86">
        <v>722.5</v>
      </c>
      <c r="F46" s="26"/>
    </row>
    <row r="47" spans="1:6" x14ac:dyDescent="0.3">
      <c r="A47" s="26" t="s">
        <v>161</v>
      </c>
      <c r="B47" s="86">
        <v>902.7</v>
      </c>
      <c r="C47" s="86">
        <v>455.1</v>
      </c>
      <c r="D47" s="86">
        <v>330.8</v>
      </c>
      <c r="E47" s="86">
        <v>573.1</v>
      </c>
      <c r="F47" s="26"/>
    </row>
    <row r="48" spans="1:6" x14ac:dyDescent="0.3">
      <c r="A48" s="82" t="s">
        <v>162</v>
      </c>
      <c r="B48" s="83">
        <v>93420</v>
      </c>
      <c r="C48" s="83">
        <v>93324.7</v>
      </c>
      <c r="D48" s="83">
        <v>94994</v>
      </c>
      <c r="E48" s="72">
        <v>86350.6</v>
      </c>
      <c r="F48" s="25"/>
    </row>
    <row r="49" spans="1:6" ht="3.9" customHeight="1" x14ac:dyDescent="0.3">
      <c r="A49" s="26"/>
      <c r="B49" s="86"/>
      <c r="C49" s="86"/>
      <c r="D49" s="86"/>
      <c r="E49" s="3"/>
      <c r="F49" s="25"/>
    </row>
    <row r="50" spans="1:6" ht="14.1" customHeight="1" x14ac:dyDescent="0.3">
      <c r="A50" s="1" t="s">
        <v>240</v>
      </c>
      <c r="B50" s="1"/>
      <c r="C50" s="1"/>
      <c r="D50" s="3"/>
      <c r="E50" s="94"/>
      <c r="F50" s="36"/>
    </row>
    <row r="51" spans="1:6" ht="14.1" customHeight="1" x14ac:dyDescent="0.3">
      <c r="A51" s="1" t="s">
        <v>200</v>
      </c>
      <c r="B51" s="1"/>
      <c r="C51" s="1"/>
      <c r="D51" s="3"/>
      <c r="E51" s="94"/>
      <c r="F51" s="36"/>
    </row>
    <row r="52" spans="1:6" ht="6.9" customHeight="1" x14ac:dyDescent="0.3">
      <c r="A52" s="1"/>
      <c r="B52" s="1"/>
      <c r="C52" s="1"/>
      <c r="D52" s="3"/>
      <c r="E52" s="94"/>
      <c r="F52" s="36"/>
    </row>
    <row r="53" spans="1:6" ht="14.1" customHeight="1" x14ac:dyDescent="0.3">
      <c r="A53" s="111" t="s">
        <v>212</v>
      </c>
      <c r="B53" s="111"/>
      <c r="C53" s="111"/>
      <c r="D53" s="111"/>
      <c r="E53" s="111"/>
      <c r="F53" s="36"/>
    </row>
    <row r="54" spans="1:6" ht="14.1" customHeight="1" x14ac:dyDescent="0.3">
      <c r="A54" s="73" t="s">
        <v>202</v>
      </c>
      <c r="B54" s="73"/>
      <c r="C54" s="73"/>
      <c r="D54" s="73"/>
      <c r="E54" s="73"/>
      <c r="F54" s="36"/>
    </row>
    <row r="55" spans="1:6" ht="6.9" customHeight="1" x14ac:dyDescent="0.3">
      <c r="A55" s="92"/>
      <c r="B55" s="1"/>
      <c r="C55" s="1"/>
      <c r="D55" s="3"/>
      <c r="E55" s="94"/>
      <c r="F55" s="36"/>
    </row>
    <row r="56" spans="1:6" ht="14.1" customHeight="1" x14ac:dyDescent="0.3">
      <c r="A56" s="1" t="s">
        <v>243</v>
      </c>
      <c r="B56" s="92"/>
      <c r="C56" s="92"/>
      <c r="D56" s="3"/>
      <c r="E56" s="94"/>
      <c r="F56" s="27"/>
    </row>
  </sheetData>
  <mergeCells count="2">
    <mergeCell ref="B5:E5"/>
    <mergeCell ref="A53:E53"/>
  </mergeCells>
  <pageMargins left="0.7" right="0.7" top="0.75" bottom="0.75" header="0.3" footer="0.3"/>
  <pageSetup scale="8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H49"/>
  <sheetViews>
    <sheetView showGridLines="0" workbookViewId="0"/>
  </sheetViews>
  <sheetFormatPr defaultRowHeight="14.4" x14ac:dyDescent="0.3"/>
  <cols>
    <col min="1" max="1" width="13.6640625" customWidth="1"/>
    <col min="2" max="2" width="10.109375" customWidth="1"/>
    <col min="3" max="3" width="2.6640625" customWidth="1"/>
    <col min="4" max="4" width="10.109375" customWidth="1"/>
    <col min="5" max="5" width="3.44140625" customWidth="1"/>
    <col min="6" max="6" width="10.109375" customWidth="1"/>
    <col min="7" max="7" width="2.6640625" customWidth="1"/>
    <col min="8" max="8" width="10.109375" customWidth="1"/>
  </cols>
  <sheetData>
    <row r="1" spans="1:8" ht="12.75" customHeight="1" x14ac:dyDescent="0.3">
      <c r="A1" s="40" t="s">
        <v>235</v>
      </c>
      <c r="B1" s="40"/>
      <c r="C1" s="40"/>
      <c r="D1" s="40"/>
      <c r="E1" s="40"/>
      <c r="F1" s="40"/>
      <c r="G1" s="40"/>
      <c r="H1" s="40"/>
    </row>
    <row r="2" spans="1:8" ht="12.75" customHeight="1" x14ac:dyDescent="0.3">
      <c r="A2" s="98" t="s">
        <v>163</v>
      </c>
      <c r="B2" s="99" t="s">
        <v>219</v>
      </c>
      <c r="C2" s="99"/>
      <c r="D2" s="99" t="s">
        <v>220</v>
      </c>
      <c r="E2" s="99"/>
      <c r="F2" s="100" t="s">
        <v>221</v>
      </c>
      <c r="G2" s="100"/>
      <c r="H2" s="99" t="s">
        <v>10</v>
      </c>
    </row>
    <row r="3" spans="1:8" ht="12.75" customHeight="1" x14ac:dyDescent="0.3">
      <c r="A3" s="1"/>
      <c r="B3" s="17"/>
      <c r="C3" s="17"/>
      <c r="D3" s="17"/>
      <c r="E3" s="17"/>
      <c r="F3" s="50" t="s">
        <v>222</v>
      </c>
      <c r="G3" s="50"/>
      <c r="H3" s="17"/>
    </row>
    <row r="4" spans="1:8" ht="13.5" customHeight="1" x14ac:dyDescent="0.3">
      <c r="A4" s="1"/>
      <c r="B4" s="108" t="s">
        <v>223</v>
      </c>
      <c r="C4" s="108"/>
      <c r="D4" s="108"/>
      <c r="E4" s="101"/>
      <c r="F4" s="50" t="s">
        <v>224</v>
      </c>
      <c r="G4" s="50"/>
      <c r="H4" s="50" t="s">
        <v>225</v>
      </c>
    </row>
    <row r="5" spans="1:8" ht="12.75" customHeight="1" x14ac:dyDescent="0.3">
      <c r="A5" s="1" t="s">
        <v>3</v>
      </c>
      <c r="B5" s="102"/>
      <c r="C5" s="102"/>
      <c r="D5" s="1"/>
      <c r="E5" s="1"/>
      <c r="F5" s="1"/>
      <c r="G5" s="1"/>
      <c r="H5" s="102"/>
    </row>
    <row r="6" spans="1:8" ht="12.75" customHeight="1" x14ac:dyDescent="0.3">
      <c r="A6" s="1" t="s">
        <v>164</v>
      </c>
      <c r="B6" s="19">
        <v>290</v>
      </c>
      <c r="C6" s="1"/>
      <c r="D6" s="1">
        <v>285</v>
      </c>
      <c r="E6" s="1"/>
      <c r="F6" s="3">
        <v>825</v>
      </c>
      <c r="G6" s="1"/>
      <c r="H6" s="3">
        <v>490</v>
      </c>
    </row>
    <row r="7" spans="1:8" ht="12.75" customHeight="1" x14ac:dyDescent="0.3">
      <c r="A7" s="1" t="s">
        <v>165</v>
      </c>
      <c r="B7" s="19">
        <v>62</v>
      </c>
      <c r="C7" s="3"/>
      <c r="D7" s="3">
        <v>60</v>
      </c>
      <c r="E7" s="3"/>
      <c r="F7" s="3">
        <v>760</v>
      </c>
      <c r="G7" s="3"/>
      <c r="H7" s="1">
        <v>95</v>
      </c>
    </row>
    <row r="8" spans="1:8" ht="12.75" customHeight="1" x14ac:dyDescent="0.3">
      <c r="A8" s="1" t="s">
        <v>166</v>
      </c>
      <c r="B8" s="19">
        <v>840</v>
      </c>
      <c r="C8" s="3"/>
      <c r="D8" s="3">
        <v>830</v>
      </c>
      <c r="E8" s="3"/>
      <c r="F8" s="3">
        <v>896</v>
      </c>
      <c r="G8" s="3"/>
      <c r="H8" s="3">
        <v>1550</v>
      </c>
    </row>
    <row r="9" spans="1:8" ht="12.75" customHeight="1" x14ac:dyDescent="0.3">
      <c r="A9" s="1" t="s">
        <v>226</v>
      </c>
      <c r="B9" s="19">
        <v>285</v>
      </c>
      <c r="C9" s="3"/>
      <c r="D9" s="3">
        <v>275</v>
      </c>
      <c r="E9" s="3"/>
      <c r="F9" s="3">
        <v>943</v>
      </c>
      <c r="G9" s="3"/>
      <c r="H9" s="3">
        <v>540</v>
      </c>
    </row>
    <row r="10" spans="1:8" ht="12.75" customHeight="1" x14ac:dyDescent="0.3">
      <c r="A10" s="1" t="s">
        <v>227</v>
      </c>
      <c r="B10" s="19">
        <v>170</v>
      </c>
      <c r="C10" s="3"/>
      <c r="D10" s="3">
        <v>167</v>
      </c>
      <c r="E10" s="3"/>
      <c r="F10" s="3">
        <v>790</v>
      </c>
      <c r="G10" s="3"/>
      <c r="H10" s="3">
        <v>275</v>
      </c>
    </row>
    <row r="11" spans="1:8" ht="12.75" customHeight="1" x14ac:dyDescent="0.3">
      <c r="A11" s="1" t="s">
        <v>167</v>
      </c>
      <c r="B11" s="19">
        <v>73</v>
      </c>
      <c r="C11" s="3"/>
      <c r="D11" s="3">
        <v>72</v>
      </c>
      <c r="E11" s="3"/>
      <c r="F11" s="3">
        <v>900</v>
      </c>
      <c r="G11" s="3"/>
      <c r="H11" s="3">
        <v>135</v>
      </c>
    </row>
    <row r="12" spans="1:8" ht="12.75" customHeight="1" x14ac:dyDescent="0.3">
      <c r="A12" s="1" t="s">
        <v>168</v>
      </c>
      <c r="B12" s="19">
        <f>SUM(B6:B11)</f>
        <v>1720</v>
      </c>
      <c r="C12" s="3"/>
      <c r="D12" s="3">
        <f>SUM(D6:D11)</f>
        <v>1689</v>
      </c>
      <c r="E12" s="3"/>
      <c r="F12" s="3">
        <f>H12*480/D12</f>
        <v>876.7317939609236</v>
      </c>
      <c r="G12" s="3"/>
      <c r="H12" s="3">
        <f>SUM(H6:H11)</f>
        <v>3085</v>
      </c>
    </row>
    <row r="13" spans="1:8" ht="12.75" customHeight="1" x14ac:dyDescent="0.3">
      <c r="A13" s="1"/>
      <c r="B13" s="1"/>
      <c r="C13" s="3"/>
      <c r="D13" s="3"/>
      <c r="E13" s="3"/>
      <c r="F13" s="3"/>
      <c r="G13" s="3"/>
      <c r="H13" s="3"/>
    </row>
    <row r="14" spans="1:8" ht="12.75" customHeight="1" x14ac:dyDescent="0.3">
      <c r="A14" s="1" t="s">
        <v>169</v>
      </c>
      <c r="B14" s="19">
        <v>520</v>
      </c>
      <c r="C14" s="3"/>
      <c r="D14" s="3">
        <v>515</v>
      </c>
      <c r="E14" s="3"/>
      <c r="F14" s="3">
        <v>1258</v>
      </c>
      <c r="G14" s="3"/>
      <c r="H14" s="3">
        <v>1350</v>
      </c>
    </row>
    <row r="15" spans="1:8" ht="12.75" customHeight="1" x14ac:dyDescent="0.3">
      <c r="A15" s="1" t="s">
        <v>170</v>
      </c>
      <c r="B15" s="19">
        <v>90</v>
      </c>
      <c r="C15" s="3"/>
      <c r="D15" s="3">
        <v>84</v>
      </c>
      <c r="E15" s="3"/>
      <c r="F15" s="3">
        <v>1029</v>
      </c>
      <c r="G15" s="3"/>
      <c r="H15" s="3">
        <v>180</v>
      </c>
    </row>
    <row r="16" spans="1:8" ht="12.75" customHeight="1" x14ac:dyDescent="0.3">
      <c r="A16" s="1" t="s">
        <v>171</v>
      </c>
      <c r="B16" s="19">
        <v>330</v>
      </c>
      <c r="C16" s="3"/>
      <c r="D16" s="3">
        <v>325</v>
      </c>
      <c r="E16" s="3"/>
      <c r="F16" s="3">
        <v>1108</v>
      </c>
      <c r="G16" s="3"/>
      <c r="H16" s="3">
        <v>750</v>
      </c>
    </row>
    <row r="17" spans="1:8" ht="12.75" customHeight="1" x14ac:dyDescent="0.3">
      <c r="A17" s="1" t="s">
        <v>172</v>
      </c>
      <c r="B17" s="19">
        <v>355</v>
      </c>
      <c r="C17" s="3"/>
      <c r="D17" s="3">
        <v>340</v>
      </c>
      <c r="E17" s="3"/>
      <c r="F17" s="3">
        <v>1405</v>
      </c>
      <c r="G17" s="3"/>
      <c r="H17" s="3">
        <v>995</v>
      </c>
    </row>
    <row r="18" spans="1:8" ht="12.75" customHeight="1" x14ac:dyDescent="0.3">
      <c r="A18" s="1" t="s">
        <v>173</v>
      </c>
      <c r="B18" s="19">
        <v>205</v>
      </c>
      <c r="C18" s="3"/>
      <c r="D18" s="3">
        <v>190</v>
      </c>
      <c r="E18" s="3"/>
      <c r="F18" s="3">
        <v>1061</v>
      </c>
      <c r="G18" s="3"/>
      <c r="H18" s="3">
        <v>420</v>
      </c>
    </row>
    <row r="19" spans="1:8" ht="12.75" customHeight="1" x14ac:dyDescent="0.3">
      <c r="A19" s="1" t="s">
        <v>174</v>
      </c>
      <c r="B19" s="19">
        <f>SUM(B14:B18)</f>
        <v>1500</v>
      </c>
      <c r="C19" s="3"/>
      <c r="D19" s="3">
        <f>SUM(D14:D18)</f>
        <v>1454</v>
      </c>
      <c r="E19" s="3"/>
      <c r="F19" s="3">
        <f>H19*480/D19</f>
        <v>1219.8074277854196</v>
      </c>
      <c r="G19" s="3"/>
      <c r="H19" s="3">
        <f>SUM(H14:H18)</f>
        <v>3695</v>
      </c>
    </row>
    <row r="20" spans="1:8" ht="12.75" customHeight="1" x14ac:dyDescent="0.3">
      <c r="A20" s="1"/>
      <c r="B20" s="1"/>
      <c r="C20" s="3"/>
      <c r="D20" s="3"/>
      <c r="E20" s="3"/>
      <c r="F20" s="3"/>
      <c r="G20" s="3"/>
      <c r="H20" s="3"/>
    </row>
    <row r="21" spans="1:8" ht="12.75" customHeight="1" x14ac:dyDescent="0.3">
      <c r="A21" s="1" t="s">
        <v>175</v>
      </c>
      <c r="B21" s="19">
        <v>105</v>
      </c>
      <c r="C21" s="3"/>
      <c r="D21" s="3">
        <v>85</v>
      </c>
      <c r="E21" s="3"/>
      <c r="F21" s="3">
        <v>847</v>
      </c>
      <c r="G21" s="3"/>
      <c r="H21" s="3">
        <v>150</v>
      </c>
    </row>
    <row r="22" spans="1:8" ht="12.75" customHeight="1" x14ac:dyDescent="0.3">
      <c r="A22" s="1" t="s">
        <v>176</v>
      </c>
      <c r="B22" s="19">
        <v>390</v>
      </c>
      <c r="C22" s="3"/>
      <c r="D22" s="3">
        <v>275</v>
      </c>
      <c r="E22" s="3"/>
      <c r="F22" s="3">
        <v>820</v>
      </c>
      <c r="G22" s="3"/>
      <c r="H22" s="3">
        <v>470</v>
      </c>
    </row>
    <row r="23" spans="1:8" ht="12.75" customHeight="1" x14ac:dyDescent="0.3">
      <c r="A23" s="1" t="s">
        <v>177</v>
      </c>
      <c r="B23" s="19">
        <v>5300</v>
      </c>
      <c r="C23" s="3"/>
      <c r="D23" s="3">
        <v>3600</v>
      </c>
      <c r="E23" s="3"/>
      <c r="F23" s="3">
        <v>693</v>
      </c>
      <c r="G23" s="3"/>
      <c r="H23" s="3">
        <v>5200</v>
      </c>
    </row>
    <row r="24" spans="1:8" ht="12.75" customHeight="1" x14ac:dyDescent="0.3">
      <c r="A24" s="1" t="s">
        <v>178</v>
      </c>
      <c r="B24" s="19">
        <f>SUM(B21:B23)</f>
        <v>5795</v>
      </c>
      <c r="C24" s="3"/>
      <c r="D24" s="3">
        <f>SUM(D21:D23)</f>
        <v>3960</v>
      </c>
      <c r="E24" s="3"/>
      <c r="F24" s="3">
        <f>H24*480/D24</f>
        <v>705.4545454545455</v>
      </c>
      <c r="G24" s="3"/>
      <c r="H24" s="3">
        <f>SUM(H21:H23)</f>
        <v>5820</v>
      </c>
    </row>
    <row r="25" spans="1:8" ht="12.75" customHeight="1" x14ac:dyDescent="0.3">
      <c r="A25" s="1"/>
      <c r="B25" s="1"/>
      <c r="C25" s="3"/>
      <c r="D25" s="3"/>
      <c r="E25" s="3"/>
      <c r="F25" s="3"/>
      <c r="G25" s="3"/>
      <c r="H25" s="3"/>
    </row>
    <row r="26" spans="1:8" ht="12.75" customHeight="1" x14ac:dyDescent="0.3">
      <c r="A26" s="1" t="s">
        <v>179</v>
      </c>
      <c r="B26" s="19">
        <v>90</v>
      </c>
      <c r="C26" s="3"/>
      <c r="D26" s="3">
        <v>89</v>
      </c>
      <c r="E26" s="3"/>
      <c r="F26" s="3">
        <v>1219</v>
      </c>
      <c r="G26" s="3"/>
      <c r="H26" s="3">
        <v>226</v>
      </c>
    </row>
    <row r="27" spans="1:8" ht="12.75" customHeight="1" x14ac:dyDescent="0.3">
      <c r="A27" s="1" t="s">
        <v>180</v>
      </c>
      <c r="B27" s="19">
        <v>18</v>
      </c>
      <c r="C27" s="3"/>
      <c r="D27" s="3">
        <v>17.7</v>
      </c>
      <c r="E27" s="3"/>
      <c r="F27" s="3">
        <v>1600</v>
      </c>
      <c r="G27" s="3"/>
      <c r="H27" s="3">
        <v>59</v>
      </c>
    </row>
    <row r="28" spans="1:8" ht="12.75" customHeight="1" x14ac:dyDescent="0.3">
      <c r="A28" s="1" t="s">
        <v>181</v>
      </c>
      <c r="B28" s="19">
        <v>30</v>
      </c>
      <c r="C28" s="3"/>
      <c r="D28" s="3">
        <v>20</v>
      </c>
      <c r="E28" s="3"/>
      <c r="F28" s="3">
        <v>720</v>
      </c>
      <c r="G28" s="3"/>
      <c r="H28" s="3">
        <v>30</v>
      </c>
    </row>
    <row r="29" spans="1:8" ht="12.75" customHeight="1" x14ac:dyDescent="0.3">
      <c r="A29" s="1" t="s">
        <v>182</v>
      </c>
      <c r="B29" s="19">
        <f>SUM(B26:B28)</f>
        <v>138</v>
      </c>
      <c r="C29" s="3"/>
      <c r="D29" s="3">
        <f>SUM(D26:D28)</f>
        <v>126.7</v>
      </c>
      <c r="E29" s="3"/>
      <c r="F29" s="3">
        <f>H29*480/D29</f>
        <v>1193.3701657458564</v>
      </c>
      <c r="G29" s="3"/>
      <c r="H29" s="3">
        <f>SUM(H26:H28)</f>
        <v>315</v>
      </c>
    </row>
    <row r="30" spans="1:8" ht="12.75" customHeight="1" x14ac:dyDescent="0.3">
      <c r="A30" s="1"/>
      <c r="B30" s="1"/>
      <c r="C30" s="3"/>
      <c r="D30" s="3"/>
      <c r="E30" s="3"/>
      <c r="F30" s="3"/>
      <c r="G30" s="3"/>
      <c r="H30" s="3"/>
    </row>
    <row r="31" spans="1:8" ht="12.75" customHeight="1" x14ac:dyDescent="0.3">
      <c r="A31" s="1" t="s">
        <v>201</v>
      </c>
      <c r="B31" s="19">
        <v>9153</v>
      </c>
      <c r="C31" s="3"/>
      <c r="D31" s="3">
        <f>SUM(D12+D19+D24+D29)</f>
        <v>7229.7</v>
      </c>
      <c r="E31" s="3"/>
      <c r="F31" s="3">
        <f>H31*480/D31</f>
        <v>857.46296526826836</v>
      </c>
      <c r="G31" s="103"/>
      <c r="H31" s="3">
        <f>SUM(H12+H19+H24+H29)</f>
        <v>12915</v>
      </c>
    </row>
    <row r="32" spans="1:8" ht="12.75" customHeight="1" x14ac:dyDescent="0.3">
      <c r="A32" s="1"/>
      <c r="B32" s="1"/>
      <c r="C32" s="3"/>
      <c r="D32" s="3"/>
      <c r="E32" s="3"/>
      <c r="F32" s="3"/>
      <c r="G32" s="3"/>
      <c r="H32" s="3"/>
    </row>
    <row r="33" spans="1:8" ht="12.75" customHeight="1" x14ac:dyDescent="0.3">
      <c r="A33" s="1" t="s">
        <v>183</v>
      </c>
      <c r="B33" s="1"/>
      <c r="C33" s="3"/>
      <c r="D33" s="3"/>
      <c r="E33" s="3"/>
      <c r="F33" s="3"/>
      <c r="G33" s="3"/>
      <c r="H33" s="3"/>
    </row>
    <row r="34" spans="1:8" ht="12.75" customHeight="1" x14ac:dyDescent="0.3">
      <c r="A34" s="1" t="s">
        <v>179</v>
      </c>
      <c r="B34" s="19">
        <v>16</v>
      </c>
      <c r="C34" s="3"/>
      <c r="D34" s="3">
        <v>15.5</v>
      </c>
      <c r="E34" s="3"/>
      <c r="F34" s="3">
        <v>1053</v>
      </c>
      <c r="G34" s="3"/>
      <c r="H34" s="3">
        <v>34</v>
      </c>
    </row>
    <row r="35" spans="1:8" ht="12.75" customHeight="1" x14ac:dyDescent="0.3">
      <c r="A35" s="1" t="s">
        <v>180</v>
      </c>
      <c r="B35" s="19">
        <v>92</v>
      </c>
      <c r="C35" s="3"/>
      <c r="D35" s="3">
        <v>91</v>
      </c>
      <c r="E35" s="3"/>
      <c r="F35" s="3">
        <v>1187</v>
      </c>
      <c r="G35" s="3"/>
      <c r="H35" s="3">
        <v>225</v>
      </c>
    </row>
    <row r="36" spans="1:8" ht="12.75" customHeight="1" x14ac:dyDescent="0.3">
      <c r="A36" s="1" t="s">
        <v>181</v>
      </c>
      <c r="B36" s="19">
        <v>13</v>
      </c>
      <c r="C36" s="3"/>
      <c r="D36" s="3">
        <v>12.7</v>
      </c>
      <c r="E36" s="3"/>
      <c r="F36" s="3">
        <v>756</v>
      </c>
      <c r="G36" s="3"/>
      <c r="H36" s="3">
        <v>20</v>
      </c>
    </row>
    <row r="37" spans="1:8" ht="12.75" customHeight="1" x14ac:dyDescent="0.3">
      <c r="A37" s="1" t="s">
        <v>177</v>
      </c>
      <c r="B37" s="19">
        <v>22</v>
      </c>
      <c r="C37" s="3"/>
      <c r="D37" s="3">
        <v>20</v>
      </c>
      <c r="E37" s="3"/>
      <c r="F37" s="3">
        <v>720</v>
      </c>
      <c r="G37" s="3"/>
      <c r="H37" s="3">
        <v>30</v>
      </c>
    </row>
    <row r="38" spans="1:8" ht="12.75" customHeight="1" x14ac:dyDescent="0.3">
      <c r="A38" s="1"/>
      <c r="B38" s="19"/>
      <c r="C38" s="3"/>
      <c r="D38" s="3"/>
      <c r="E38" s="3"/>
      <c r="F38" s="3"/>
      <c r="G38" s="3"/>
      <c r="H38" s="3"/>
    </row>
    <row r="39" spans="1:8" ht="12.75" customHeight="1" x14ac:dyDescent="0.3">
      <c r="A39" s="1" t="s">
        <v>184</v>
      </c>
      <c r="B39" s="19">
        <v>143</v>
      </c>
      <c r="C39" s="3"/>
      <c r="D39" s="3">
        <f>SUM(D34:D38)</f>
        <v>139.19999999999999</v>
      </c>
      <c r="E39" s="3"/>
      <c r="F39" s="3">
        <f>H39*480/D39</f>
        <v>1065.5172413793105</v>
      </c>
      <c r="G39" s="103"/>
      <c r="H39" s="3">
        <f>SUM(H34:H38)</f>
        <v>309</v>
      </c>
    </row>
    <row r="40" spans="1:8" ht="12.75" customHeight="1" x14ac:dyDescent="0.3">
      <c r="A40" s="1"/>
      <c r="B40" s="19"/>
      <c r="C40" s="3"/>
      <c r="D40" s="3"/>
      <c r="E40" s="3"/>
      <c r="F40" s="3"/>
      <c r="G40" s="3"/>
      <c r="H40" s="3"/>
    </row>
    <row r="41" spans="1:8" ht="12.75" customHeight="1" x14ac:dyDescent="0.3">
      <c r="A41" s="40" t="s">
        <v>228</v>
      </c>
      <c r="B41" s="89">
        <f>SUM(B31+B39)</f>
        <v>9296</v>
      </c>
      <c r="C41" s="72"/>
      <c r="D41" s="72">
        <f>SUM(D31+D39)</f>
        <v>7368.9</v>
      </c>
      <c r="E41" s="72"/>
      <c r="F41" s="72">
        <f>H41*480/D41</f>
        <v>861.39315230224327</v>
      </c>
      <c r="G41" s="104"/>
      <c r="H41" s="72">
        <f>SUM(H31+H39)</f>
        <v>13224</v>
      </c>
    </row>
    <row r="42" spans="1:8" ht="3.9" customHeight="1" x14ac:dyDescent="0.3">
      <c r="A42" s="1"/>
      <c r="B42" s="1"/>
      <c r="C42" s="1"/>
      <c r="D42" s="59"/>
      <c r="E42" s="59"/>
      <c r="F42" s="59"/>
      <c r="G42" s="59"/>
      <c r="H42" s="102"/>
    </row>
    <row r="43" spans="1:8" ht="14.1" customHeight="1" x14ac:dyDescent="0.3">
      <c r="A43" s="1" t="s">
        <v>237</v>
      </c>
      <c r="B43" s="1"/>
      <c r="C43" s="1"/>
      <c r="D43" s="59"/>
      <c r="E43" s="59"/>
      <c r="F43" s="59"/>
      <c r="G43" s="59"/>
      <c r="H43" s="102"/>
    </row>
    <row r="44" spans="1:8" ht="6.9" customHeight="1" x14ac:dyDescent="0.3">
      <c r="A44" s="1"/>
      <c r="B44" s="1"/>
      <c r="C44" s="1"/>
      <c r="D44" s="59"/>
      <c r="E44" s="59"/>
      <c r="F44" s="59"/>
      <c r="G44" s="59"/>
      <c r="H44" s="102"/>
    </row>
    <row r="45" spans="1:8" ht="14.1" customHeight="1" x14ac:dyDescent="0.3">
      <c r="A45" s="1" t="s">
        <v>229</v>
      </c>
      <c r="B45" s="1"/>
      <c r="C45" s="1"/>
      <c r="D45" s="59"/>
      <c r="E45" s="59"/>
      <c r="F45" s="59"/>
      <c r="G45" s="59"/>
      <c r="H45" s="102"/>
    </row>
    <row r="46" spans="1:8" ht="14.1" customHeight="1" x14ac:dyDescent="0.3">
      <c r="A46" s="1" t="s">
        <v>231</v>
      </c>
      <c r="B46" s="1"/>
      <c r="C46" s="1"/>
      <c r="D46" s="59"/>
      <c r="E46" s="59"/>
      <c r="F46" s="59"/>
      <c r="G46" s="59"/>
      <c r="H46" s="102"/>
    </row>
    <row r="47" spans="1:8" ht="6.9" customHeight="1" x14ac:dyDescent="0.3">
      <c r="A47" s="1"/>
      <c r="B47" s="1"/>
      <c r="C47" s="1"/>
      <c r="D47" s="59"/>
      <c r="E47" s="59"/>
      <c r="F47" s="59"/>
      <c r="G47" s="59"/>
      <c r="H47" s="102"/>
    </row>
    <row r="48" spans="1:8" ht="14.1" customHeight="1" x14ac:dyDescent="0.3">
      <c r="A48" s="1" t="s">
        <v>243</v>
      </c>
      <c r="B48" s="102"/>
      <c r="C48" s="102"/>
      <c r="D48" s="102"/>
      <c r="E48" s="102"/>
      <c r="F48" s="102"/>
      <c r="G48" s="102"/>
      <c r="H48" s="1"/>
    </row>
    <row r="49" spans="1:8" ht="5.0999999999999996" customHeight="1" x14ac:dyDescent="0.3">
      <c r="A49" s="1"/>
      <c r="B49" s="97"/>
      <c r="C49" s="97"/>
      <c r="D49" s="97"/>
      <c r="E49" s="97"/>
      <c r="F49" s="97"/>
      <c r="G49" s="97"/>
      <c r="H49" s="1"/>
    </row>
  </sheetData>
  <mergeCells count="1">
    <mergeCell ref="B4:D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0"/>
  <sheetViews>
    <sheetView showGridLines="0" workbookViewId="0"/>
  </sheetViews>
  <sheetFormatPr defaultRowHeight="14.4" x14ac:dyDescent="0.3"/>
  <cols>
    <col min="1" max="1" width="16.441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40" t="s">
        <v>188</v>
      </c>
      <c r="B1" s="40"/>
      <c r="C1" s="40"/>
      <c r="D1" s="40"/>
      <c r="E1" s="40"/>
      <c r="F1" s="40"/>
      <c r="G1" s="40"/>
      <c r="H1" s="40"/>
      <c r="I1" s="30"/>
    </row>
    <row r="2" spans="1:9" x14ac:dyDescent="0.3">
      <c r="A2" s="1"/>
      <c r="B2" s="1"/>
      <c r="C2" s="1"/>
      <c r="D2" s="43"/>
      <c r="E2" s="43"/>
      <c r="F2" s="44" t="s">
        <v>236</v>
      </c>
      <c r="G2" s="105"/>
      <c r="H2" s="105"/>
      <c r="I2" s="30"/>
    </row>
    <row r="3" spans="1:9" x14ac:dyDescent="0.3">
      <c r="A3" s="45" t="s">
        <v>1</v>
      </c>
      <c r="B3" s="47" t="s">
        <v>232</v>
      </c>
      <c r="C3" s="46"/>
      <c r="D3" s="47" t="s">
        <v>218</v>
      </c>
      <c r="E3" s="106"/>
      <c r="F3" s="47" t="s">
        <v>230</v>
      </c>
      <c r="G3" s="106"/>
      <c r="H3" s="47" t="s">
        <v>242</v>
      </c>
      <c r="I3" s="1"/>
    </row>
    <row r="4" spans="1:9" ht="9" customHeight="1" x14ac:dyDescent="0.3">
      <c r="A4" s="48"/>
      <c r="B4" s="2"/>
      <c r="C4" s="2"/>
      <c r="D4" s="2"/>
      <c r="E4" s="2"/>
      <c r="F4" s="2"/>
      <c r="G4" s="2"/>
      <c r="H4" s="2"/>
      <c r="I4" s="30"/>
    </row>
    <row r="5" spans="1:9" x14ac:dyDescent="0.3">
      <c r="A5" s="48"/>
      <c r="B5" s="108" t="s">
        <v>2</v>
      </c>
      <c r="C5" s="108"/>
      <c r="D5" s="108"/>
      <c r="E5" s="108"/>
      <c r="F5" s="108"/>
      <c r="G5" s="108"/>
      <c r="H5" s="108"/>
      <c r="I5" s="30"/>
    </row>
    <row r="6" spans="1:9" x14ac:dyDescent="0.3">
      <c r="A6" s="1" t="s">
        <v>3</v>
      </c>
      <c r="B6" s="107"/>
      <c r="C6" s="107"/>
      <c r="D6" s="107"/>
      <c r="E6" s="107"/>
      <c r="F6" s="107"/>
      <c r="G6" s="1"/>
      <c r="H6" s="1"/>
      <c r="I6" s="30"/>
    </row>
    <row r="7" spans="1:9" ht="15" customHeight="1" x14ac:dyDescent="0.3">
      <c r="A7" s="1" t="s">
        <v>4</v>
      </c>
      <c r="B7" s="49">
        <v>10.976000000000001</v>
      </c>
      <c r="C7" s="1"/>
      <c r="D7" s="1">
        <v>9.9489999999999998</v>
      </c>
      <c r="E7" s="49"/>
      <c r="F7" s="1">
        <v>9.1359999999999992</v>
      </c>
      <c r="G7" s="107"/>
      <c r="H7" s="1">
        <v>9.1530000000000005</v>
      </c>
      <c r="I7" s="30"/>
    </row>
    <row r="8" spans="1:9" x14ac:dyDescent="0.3">
      <c r="A8" s="1" t="s">
        <v>5</v>
      </c>
      <c r="B8" s="49">
        <v>7.6050000000000004</v>
      </c>
      <c r="C8" s="1"/>
      <c r="D8" s="1">
        <v>8.4979999999999993</v>
      </c>
      <c r="E8" s="49"/>
      <c r="F8" s="1">
        <v>7.2190000000000003</v>
      </c>
      <c r="G8" s="107"/>
      <c r="H8" s="1">
        <v>7.23</v>
      </c>
      <c r="I8" s="30"/>
    </row>
    <row r="9" spans="1:9" ht="6.75" customHeight="1" x14ac:dyDescent="0.3">
      <c r="A9" s="1"/>
      <c r="B9" s="49"/>
      <c r="C9" s="49"/>
      <c r="D9" s="49"/>
      <c r="E9" s="49"/>
      <c r="F9" s="49"/>
      <c r="G9" s="49"/>
      <c r="H9" s="3"/>
      <c r="I9" s="30"/>
    </row>
    <row r="10" spans="1:9" x14ac:dyDescent="0.3">
      <c r="A10" s="1"/>
      <c r="B10" s="108" t="s">
        <v>185</v>
      </c>
      <c r="C10" s="109"/>
      <c r="D10" s="109"/>
      <c r="E10" s="109"/>
      <c r="F10" s="109"/>
      <c r="G10" s="109"/>
      <c r="H10" s="109"/>
      <c r="I10" s="30"/>
    </row>
    <row r="11" spans="1:9" ht="8.25" customHeight="1" x14ac:dyDescent="0.3">
      <c r="A11" s="1"/>
      <c r="B11" s="51"/>
      <c r="C11" s="51"/>
      <c r="D11" s="52"/>
      <c r="E11" s="52"/>
      <c r="F11" s="52"/>
      <c r="G11" s="52"/>
      <c r="H11" s="53"/>
      <c r="I11" s="30"/>
    </row>
    <row r="12" spans="1:9" x14ac:dyDescent="0.3">
      <c r="A12" s="1" t="s">
        <v>7</v>
      </c>
      <c r="B12" s="2">
        <v>880</v>
      </c>
      <c r="C12" s="1"/>
      <c r="D12" s="1">
        <v>802</v>
      </c>
      <c r="E12" s="1"/>
      <c r="F12" s="1">
        <v>854</v>
      </c>
      <c r="G12" s="107"/>
      <c r="H12" s="1">
        <v>857</v>
      </c>
      <c r="I12" s="30"/>
    </row>
    <row r="13" spans="1:9" ht="8.25" customHeight="1" x14ac:dyDescent="0.3">
      <c r="A13" s="1"/>
      <c r="B13" s="1"/>
      <c r="C13" s="1"/>
      <c r="D13" s="1"/>
      <c r="E13" s="1"/>
      <c r="F13" s="1"/>
      <c r="G13" s="1"/>
      <c r="H13" s="1"/>
      <c r="I13" s="30"/>
    </row>
    <row r="14" spans="1:9" x14ac:dyDescent="0.3">
      <c r="A14" s="1"/>
      <c r="B14" s="108" t="s">
        <v>8</v>
      </c>
      <c r="C14" s="109"/>
      <c r="D14" s="109"/>
      <c r="E14" s="109"/>
      <c r="F14" s="109"/>
      <c r="G14" s="109"/>
      <c r="H14" s="109"/>
      <c r="I14" s="30"/>
    </row>
    <row r="15" spans="1:9" ht="8.25" customHeight="1" x14ac:dyDescent="0.3">
      <c r="A15" s="1"/>
      <c r="B15" s="51"/>
      <c r="C15" s="51"/>
      <c r="D15" s="52"/>
      <c r="E15" s="52"/>
      <c r="F15" s="52"/>
      <c r="G15" s="52"/>
      <c r="H15" s="1"/>
      <c r="I15" s="30"/>
    </row>
    <row r="16" spans="1:9" x14ac:dyDescent="0.3">
      <c r="A16" s="1" t="s">
        <v>9</v>
      </c>
      <c r="B16" s="49">
        <v>3.0019999999999998</v>
      </c>
      <c r="C16" s="49"/>
      <c r="D16" s="1">
        <v>3.9359999999999999</v>
      </c>
      <c r="E16" s="107"/>
      <c r="F16" s="1">
        <v>3.8330000000000002</v>
      </c>
      <c r="G16" s="107"/>
      <c r="H16" s="1">
        <v>3.8330000000000002</v>
      </c>
      <c r="I16" s="31"/>
    </row>
    <row r="17" spans="1:9" x14ac:dyDescent="0.3">
      <c r="A17" s="1" t="s">
        <v>10</v>
      </c>
      <c r="B17" s="49">
        <v>13.942</v>
      </c>
      <c r="C17" s="49"/>
      <c r="D17" s="49">
        <v>14.2</v>
      </c>
      <c r="E17" s="107"/>
      <c r="F17" s="49">
        <v>12.85</v>
      </c>
      <c r="G17" s="107"/>
      <c r="H17" s="49">
        <v>12.914999999999999</v>
      </c>
      <c r="I17" s="31"/>
    </row>
    <row r="18" spans="1:9" x14ac:dyDescent="0.3">
      <c r="A18" s="1" t="s">
        <v>11</v>
      </c>
      <c r="B18" s="49">
        <v>16.946999999999999</v>
      </c>
      <c r="C18" s="49"/>
      <c r="D18" s="1">
        <v>18.140999999999998</v>
      </c>
      <c r="E18" s="107"/>
      <c r="F18" s="1">
        <v>16.687999999999999</v>
      </c>
      <c r="G18" s="107"/>
      <c r="H18" s="1">
        <v>16.753</v>
      </c>
      <c r="I18" s="31"/>
    </row>
    <row r="19" spans="1:9" x14ac:dyDescent="0.3">
      <c r="A19" s="1" t="s">
        <v>12</v>
      </c>
      <c r="B19" s="49">
        <v>1.6950000000000001</v>
      </c>
      <c r="C19" s="49"/>
      <c r="D19" s="1">
        <v>1.6950000000000001</v>
      </c>
      <c r="E19" s="107"/>
      <c r="F19" s="1">
        <v>1.6950000000000001</v>
      </c>
      <c r="G19" s="107"/>
      <c r="H19" s="1">
        <v>1.6950000000000001</v>
      </c>
      <c r="I19" s="31"/>
    </row>
    <row r="20" spans="1:9" x14ac:dyDescent="0.3">
      <c r="A20" s="1" t="s">
        <v>13</v>
      </c>
      <c r="B20" s="49">
        <v>11.452999999999999</v>
      </c>
      <c r="C20" s="49"/>
      <c r="D20" s="49">
        <v>12.1</v>
      </c>
      <c r="E20" s="107"/>
      <c r="F20" s="49">
        <v>11.64</v>
      </c>
      <c r="G20" s="107"/>
      <c r="H20" s="49">
        <v>11.675000000000001</v>
      </c>
      <c r="I20" s="31"/>
    </row>
    <row r="21" spans="1:9" x14ac:dyDescent="0.3">
      <c r="A21" s="1" t="s">
        <v>14</v>
      </c>
      <c r="B21" s="49">
        <v>13.148</v>
      </c>
      <c r="C21" s="49"/>
      <c r="D21" s="1">
        <v>13.795</v>
      </c>
      <c r="E21" s="107"/>
      <c r="F21" s="1">
        <v>13.335000000000001</v>
      </c>
      <c r="G21" s="107"/>
      <c r="H21" s="49">
        <v>13.37</v>
      </c>
      <c r="I21" s="31"/>
    </row>
    <row r="22" spans="1:9" x14ac:dyDescent="0.3">
      <c r="A22" s="1" t="s">
        <v>15</v>
      </c>
      <c r="B22" s="49">
        <v>3.8330000000000002</v>
      </c>
      <c r="C22" s="49"/>
      <c r="D22" s="1">
        <v>4.4409999999999998</v>
      </c>
      <c r="E22" s="107"/>
      <c r="F22" s="1">
        <v>3.4340000000000002</v>
      </c>
      <c r="G22" s="107"/>
      <c r="H22" s="1">
        <v>3.4540000000000002</v>
      </c>
      <c r="I22" s="31"/>
    </row>
    <row r="23" spans="1:9" ht="8.25" customHeight="1" x14ac:dyDescent="0.3">
      <c r="A23" s="1"/>
      <c r="B23" s="49"/>
      <c r="C23" s="49"/>
      <c r="D23" s="107"/>
      <c r="E23" s="49"/>
      <c r="F23" s="49"/>
      <c r="G23" s="49"/>
      <c r="H23" s="1"/>
      <c r="I23" s="30"/>
    </row>
    <row r="24" spans="1:9" x14ac:dyDescent="0.3">
      <c r="A24" s="1"/>
      <c r="B24" s="108" t="s">
        <v>16</v>
      </c>
      <c r="C24" s="109"/>
      <c r="D24" s="109"/>
      <c r="E24" s="109"/>
      <c r="F24" s="109"/>
      <c r="G24" s="109"/>
      <c r="H24" s="109"/>
      <c r="I24" s="30"/>
    </row>
    <row r="25" spans="1:9" ht="6.75" customHeight="1" x14ac:dyDescent="0.3">
      <c r="A25" s="1"/>
      <c r="B25" s="51"/>
      <c r="C25" s="51"/>
      <c r="D25" s="42"/>
      <c r="E25" s="42"/>
      <c r="F25" s="42"/>
      <c r="G25" s="42"/>
      <c r="H25" s="1"/>
      <c r="I25" s="30"/>
    </row>
    <row r="26" spans="1:9" x14ac:dyDescent="0.3">
      <c r="A26" s="1" t="s">
        <v>17</v>
      </c>
      <c r="B26" s="54">
        <v>29.2</v>
      </c>
      <c r="C26" s="1"/>
      <c r="D26" s="1">
        <v>32.200000000000003</v>
      </c>
      <c r="E26" s="4"/>
      <c r="F26" s="1">
        <v>25.8</v>
      </c>
      <c r="G26" s="107"/>
      <c r="H26" s="1">
        <v>25.8</v>
      </c>
      <c r="I26" s="31"/>
    </row>
    <row r="27" spans="1:9" ht="7.5" customHeight="1" x14ac:dyDescent="0.3">
      <c r="A27" s="1"/>
      <c r="B27" s="107"/>
      <c r="C27" s="107"/>
      <c r="D27" s="4"/>
      <c r="E27" s="4"/>
      <c r="F27" s="107"/>
      <c r="G27" s="107"/>
      <c r="H27" s="107"/>
      <c r="I27" s="30"/>
    </row>
    <row r="28" spans="1:9" x14ac:dyDescent="0.3">
      <c r="A28" s="1"/>
      <c r="B28" s="108" t="s">
        <v>18</v>
      </c>
      <c r="C28" s="109"/>
      <c r="D28" s="109"/>
      <c r="E28" s="109"/>
      <c r="F28" s="109"/>
      <c r="G28" s="109"/>
      <c r="H28" s="109"/>
      <c r="I28" s="30"/>
    </row>
    <row r="29" spans="1:9" ht="7.5" customHeight="1" x14ac:dyDescent="0.3">
      <c r="A29" s="1"/>
      <c r="B29" s="51"/>
      <c r="C29" s="51"/>
      <c r="D29" s="55"/>
      <c r="E29" s="55"/>
      <c r="F29" s="55"/>
      <c r="G29" s="55"/>
      <c r="H29" s="1"/>
      <c r="I29" s="30"/>
    </row>
    <row r="30" spans="1:9" x14ac:dyDescent="0.3">
      <c r="A30" s="1" t="s">
        <v>19</v>
      </c>
      <c r="B30" s="107"/>
      <c r="C30" s="107"/>
      <c r="D30" s="42"/>
      <c r="E30" s="42"/>
      <c r="F30" s="42"/>
      <c r="G30" s="42"/>
      <c r="H30" s="1"/>
      <c r="I30" s="30"/>
    </row>
    <row r="31" spans="1:9" x14ac:dyDescent="0.3">
      <c r="A31" s="1" t="s">
        <v>4</v>
      </c>
      <c r="B31" s="4">
        <v>207</v>
      </c>
      <c r="C31" s="12"/>
      <c r="D31" s="4">
        <v>171</v>
      </c>
      <c r="E31" s="4"/>
      <c r="F31" s="4">
        <v>141</v>
      </c>
      <c r="G31" s="107"/>
      <c r="H31" s="4">
        <v>143</v>
      </c>
      <c r="I31" s="30"/>
    </row>
    <row r="32" spans="1:9" x14ac:dyDescent="0.3">
      <c r="A32" s="1" t="s">
        <v>5</v>
      </c>
      <c r="B32" s="4">
        <v>200.5</v>
      </c>
      <c r="C32" s="12"/>
      <c r="D32" s="4">
        <v>164</v>
      </c>
      <c r="E32" s="4"/>
      <c r="F32" s="4">
        <v>137.19999999999999</v>
      </c>
      <c r="G32" s="107"/>
      <c r="H32" s="4">
        <v>139.19999999999999</v>
      </c>
      <c r="I32" s="30"/>
    </row>
    <row r="33" spans="1:9" ht="7.5" customHeight="1" x14ac:dyDescent="0.3">
      <c r="A33" s="1"/>
      <c r="B33" s="56"/>
      <c r="C33" s="56"/>
      <c r="D33" s="56"/>
      <c r="E33" s="56"/>
      <c r="F33" s="56"/>
      <c r="G33" s="56"/>
      <c r="H33" s="1"/>
      <c r="I33" s="30"/>
    </row>
    <row r="34" spans="1:9" x14ac:dyDescent="0.3">
      <c r="A34" s="1"/>
      <c r="B34" s="108" t="s">
        <v>6</v>
      </c>
      <c r="C34" s="109"/>
      <c r="D34" s="109"/>
      <c r="E34" s="109"/>
      <c r="F34" s="109"/>
      <c r="G34" s="109"/>
      <c r="H34" s="109"/>
      <c r="I34" s="30"/>
    </row>
    <row r="35" spans="1:9" ht="8.25" customHeight="1" x14ac:dyDescent="0.3">
      <c r="A35" s="1"/>
      <c r="B35" s="51"/>
      <c r="C35" s="51"/>
      <c r="D35" s="107"/>
      <c r="E35" s="53"/>
      <c r="F35" s="42"/>
      <c r="G35" s="42"/>
      <c r="H35" s="1"/>
      <c r="I35" s="30"/>
    </row>
    <row r="36" spans="1:9" x14ac:dyDescent="0.3">
      <c r="A36" s="1" t="s">
        <v>7</v>
      </c>
      <c r="B36" s="3">
        <v>1128</v>
      </c>
      <c r="C36" s="3"/>
      <c r="D36" s="3">
        <v>1171</v>
      </c>
      <c r="E36" s="107"/>
      <c r="F36" s="3">
        <v>1273</v>
      </c>
      <c r="G36" s="107"/>
      <c r="H36" s="3">
        <v>1066</v>
      </c>
      <c r="I36" s="30"/>
    </row>
    <row r="37" spans="1:9" ht="9" customHeight="1" x14ac:dyDescent="0.3">
      <c r="A37" s="1"/>
      <c r="B37" s="9"/>
      <c r="C37" s="9"/>
      <c r="D37" s="9"/>
      <c r="E37" s="9"/>
      <c r="F37" s="9"/>
      <c r="G37" s="9"/>
      <c r="H37" s="1"/>
      <c r="I37" s="30"/>
    </row>
    <row r="38" spans="1:9" x14ac:dyDescent="0.3">
      <c r="A38" s="1"/>
      <c r="B38" s="108" t="s">
        <v>20</v>
      </c>
      <c r="C38" s="109"/>
      <c r="D38" s="109"/>
      <c r="E38" s="109"/>
      <c r="F38" s="109"/>
      <c r="G38" s="109"/>
      <c r="H38" s="109"/>
      <c r="I38" s="30"/>
    </row>
    <row r="39" spans="1:9" ht="6.75" customHeight="1" x14ac:dyDescent="0.3">
      <c r="A39" s="1"/>
      <c r="B39" s="51"/>
      <c r="C39" s="51"/>
      <c r="D39" s="53"/>
      <c r="E39" s="53"/>
      <c r="F39" s="53"/>
      <c r="G39" s="53"/>
      <c r="H39" s="107"/>
      <c r="I39" s="30"/>
    </row>
    <row r="40" spans="1:9" x14ac:dyDescent="0.3">
      <c r="A40" s="1" t="s">
        <v>9</v>
      </c>
      <c r="B40" s="1">
        <v>148</v>
      </c>
      <c r="C40" s="1"/>
      <c r="D40" s="1">
        <v>164</v>
      </c>
      <c r="E40" s="1"/>
      <c r="F40" s="1">
        <v>167</v>
      </c>
      <c r="G40" s="107"/>
      <c r="H40" s="1">
        <v>167</v>
      </c>
      <c r="I40" s="30"/>
    </row>
    <row r="41" spans="1:9" x14ac:dyDescent="0.3">
      <c r="A41" s="1" t="s">
        <v>10</v>
      </c>
      <c r="B41" s="1">
        <v>471</v>
      </c>
      <c r="C41" s="3"/>
      <c r="D41" s="1">
        <v>400</v>
      </c>
      <c r="E41" s="1"/>
      <c r="F41" s="1">
        <v>364</v>
      </c>
      <c r="G41" s="107"/>
      <c r="H41" s="1">
        <v>309</v>
      </c>
      <c r="I41" s="30"/>
    </row>
    <row r="42" spans="1:9" x14ac:dyDescent="0.3">
      <c r="A42" s="1" t="s">
        <v>11</v>
      </c>
      <c r="B42" s="3">
        <v>619</v>
      </c>
      <c r="C42" s="3"/>
      <c r="D42" s="1">
        <v>564</v>
      </c>
      <c r="E42" s="1"/>
      <c r="F42" s="1">
        <v>531</v>
      </c>
      <c r="G42" s="107"/>
      <c r="H42" s="1">
        <v>476</v>
      </c>
      <c r="I42" s="30"/>
    </row>
    <row r="43" spans="1:9" x14ac:dyDescent="0.3">
      <c r="A43" s="1" t="s">
        <v>12</v>
      </c>
      <c r="B43" s="1">
        <v>5</v>
      </c>
      <c r="C43" s="3"/>
      <c r="D43" s="1">
        <v>5</v>
      </c>
      <c r="E43" s="1"/>
      <c r="F43" s="1">
        <v>5</v>
      </c>
      <c r="G43" s="107"/>
      <c r="H43" s="1">
        <v>5</v>
      </c>
      <c r="I43" s="30"/>
    </row>
    <row r="44" spans="1:9" x14ac:dyDescent="0.3">
      <c r="A44" s="1" t="s">
        <v>13</v>
      </c>
      <c r="B44" s="1">
        <v>447</v>
      </c>
      <c r="C44" s="3"/>
      <c r="D44" s="1">
        <v>400</v>
      </c>
      <c r="E44" s="1"/>
      <c r="F44" s="1">
        <v>360</v>
      </c>
      <c r="G44" s="107"/>
      <c r="H44" s="1">
        <v>325</v>
      </c>
      <c r="I44" s="30"/>
    </row>
    <row r="45" spans="1:9" x14ac:dyDescent="0.3">
      <c r="A45" s="1" t="s">
        <v>14</v>
      </c>
      <c r="B45" s="1">
        <v>452</v>
      </c>
      <c r="C45" s="3"/>
      <c r="D45" s="1">
        <v>405</v>
      </c>
      <c r="E45" s="1"/>
      <c r="F45" s="1">
        <v>365</v>
      </c>
      <c r="G45" s="107"/>
      <c r="H45" s="1">
        <v>330</v>
      </c>
      <c r="I45" s="30"/>
    </row>
    <row r="46" spans="1:9" x14ac:dyDescent="0.3">
      <c r="A46" s="1" t="s">
        <v>15</v>
      </c>
      <c r="B46" s="1">
        <v>167</v>
      </c>
      <c r="C46" s="1"/>
      <c r="D46" s="1">
        <v>159</v>
      </c>
      <c r="E46" s="1"/>
      <c r="F46" s="1">
        <v>166</v>
      </c>
      <c r="G46" s="107"/>
      <c r="H46" s="1">
        <v>146</v>
      </c>
      <c r="I46" s="30"/>
    </row>
    <row r="47" spans="1:9" ht="7.5" customHeight="1" x14ac:dyDescent="0.3">
      <c r="A47" s="1"/>
      <c r="B47" s="1"/>
      <c r="C47" s="1"/>
      <c r="D47" s="1"/>
      <c r="E47" s="1"/>
      <c r="F47" s="107"/>
      <c r="G47" s="107"/>
      <c r="H47" s="107"/>
      <c r="I47" s="30"/>
    </row>
    <row r="48" spans="1:9" x14ac:dyDescent="0.3">
      <c r="A48" s="1"/>
      <c r="B48" s="108" t="s">
        <v>16</v>
      </c>
      <c r="C48" s="109"/>
      <c r="D48" s="109"/>
      <c r="E48" s="109"/>
      <c r="F48" s="109"/>
      <c r="G48" s="109"/>
      <c r="H48" s="109"/>
      <c r="I48" s="30"/>
    </row>
    <row r="49" spans="1:9" ht="8.25" customHeight="1" x14ac:dyDescent="0.3">
      <c r="A49" s="1"/>
      <c r="B49" s="51"/>
      <c r="C49" s="51"/>
      <c r="D49" s="42"/>
      <c r="E49" s="42"/>
      <c r="F49" s="12"/>
      <c r="G49" s="12"/>
      <c r="H49" s="1"/>
      <c r="I49" s="30"/>
    </row>
    <row r="50" spans="1:9" x14ac:dyDescent="0.3">
      <c r="A50" s="40" t="s">
        <v>17</v>
      </c>
      <c r="B50" s="57">
        <v>36.9</v>
      </c>
      <c r="C50" s="58"/>
      <c r="D50" s="40">
        <v>39.299999999999997</v>
      </c>
      <c r="E50" s="106"/>
      <c r="F50" s="40">
        <v>45.5</v>
      </c>
      <c r="G50" s="106"/>
      <c r="H50" s="40">
        <v>44.2</v>
      </c>
      <c r="I50" s="30"/>
    </row>
    <row r="51" spans="1:9" ht="3.9" customHeight="1" x14ac:dyDescent="0.3">
      <c r="A51" s="1"/>
      <c r="B51" s="4"/>
      <c r="C51" s="4"/>
      <c r="D51" s="12"/>
      <c r="E51" s="12"/>
      <c r="F51" s="12"/>
      <c r="G51" s="12"/>
      <c r="H51" s="12"/>
      <c r="I51" s="30"/>
    </row>
    <row r="52" spans="1:9" ht="14.1" customHeight="1" x14ac:dyDescent="0.3">
      <c r="A52" s="1" t="s">
        <v>237</v>
      </c>
      <c r="B52" s="59"/>
      <c r="C52" s="59"/>
      <c r="D52" s="59"/>
      <c r="E52" s="59"/>
      <c r="F52" s="59"/>
      <c r="G52" s="59"/>
      <c r="H52" s="59"/>
      <c r="I52" s="30"/>
    </row>
    <row r="53" spans="1:9" ht="14.1" customHeight="1" x14ac:dyDescent="0.3">
      <c r="A53" s="1" t="s">
        <v>233</v>
      </c>
      <c r="B53" s="59"/>
      <c r="C53" s="59"/>
      <c r="D53" s="59"/>
      <c r="E53" s="59"/>
      <c r="F53" s="59"/>
      <c r="G53" s="59"/>
      <c r="H53" s="59"/>
      <c r="I53" s="30"/>
    </row>
    <row r="54" spans="1:9" ht="6.9" customHeight="1" x14ac:dyDescent="0.3">
      <c r="A54" s="107"/>
      <c r="B54" s="107"/>
      <c r="C54" s="107"/>
      <c r="D54" s="107"/>
      <c r="E54" s="107"/>
      <c r="F54" s="107"/>
      <c r="G54" s="107"/>
      <c r="H54" s="107"/>
      <c r="I54" s="30"/>
    </row>
    <row r="55" spans="1:9" ht="14.1" customHeight="1" x14ac:dyDescent="0.3">
      <c r="A55" s="1" t="s">
        <v>207</v>
      </c>
      <c r="B55" s="107"/>
      <c r="C55" s="107"/>
      <c r="D55" s="107"/>
      <c r="E55" s="107"/>
      <c r="F55" s="107"/>
      <c r="G55" s="107"/>
      <c r="H55" s="107"/>
      <c r="I55" s="30"/>
    </row>
    <row r="56" spans="1:9" ht="14.1" customHeight="1" x14ac:dyDescent="0.3">
      <c r="A56" s="1" t="s">
        <v>208</v>
      </c>
      <c r="B56" s="107"/>
      <c r="C56" s="107"/>
      <c r="D56" s="107"/>
      <c r="E56" s="107"/>
      <c r="F56" s="107"/>
      <c r="G56" s="107"/>
      <c r="H56" s="107"/>
      <c r="I56" s="30"/>
    </row>
    <row r="57" spans="1:9" ht="6.9" customHeight="1" x14ac:dyDescent="0.3">
      <c r="A57" s="1"/>
      <c r="B57" s="107"/>
      <c r="C57" s="107"/>
      <c r="D57" s="107"/>
      <c r="E57" s="107"/>
      <c r="F57" s="107"/>
      <c r="G57" s="107"/>
      <c r="H57" s="107"/>
      <c r="I57" s="30"/>
    </row>
    <row r="58" spans="1:9" ht="14.1" customHeight="1" x14ac:dyDescent="0.3">
      <c r="A58" s="1" t="s">
        <v>243</v>
      </c>
      <c r="B58" s="1"/>
      <c r="C58" s="107"/>
      <c r="D58" s="107"/>
      <c r="E58" s="107"/>
      <c r="F58" s="107"/>
      <c r="G58" s="107"/>
      <c r="H58" s="107"/>
      <c r="I58" s="30"/>
    </row>
    <row r="60" spans="1:9" x14ac:dyDescent="0.3">
      <c r="A60" s="7"/>
      <c r="B60" s="7"/>
      <c r="C60" s="7"/>
      <c r="D60" s="7"/>
      <c r="E60" s="7"/>
      <c r="F60" s="7"/>
      <c r="G60" s="7"/>
      <c r="H60" s="7"/>
      <c r="I60" s="7"/>
    </row>
  </sheetData>
  <mergeCells count="8">
    <mergeCell ref="B48:H48"/>
    <mergeCell ref="B5:H5"/>
    <mergeCell ref="B10:H10"/>
    <mergeCell ref="B14:H14"/>
    <mergeCell ref="B24:H24"/>
    <mergeCell ref="B28:H28"/>
    <mergeCell ref="B34:H34"/>
    <mergeCell ref="B38:H38"/>
  </mergeCells>
  <pageMargins left="0.7" right="0.7" top="0.75" bottom="0.75" header="0.3" footer="0.3"/>
  <pageSetup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9"/>
  <sheetViews>
    <sheetView showGridLines="0" workbookViewId="0"/>
  </sheetViews>
  <sheetFormatPr defaultRowHeight="14.4" x14ac:dyDescent="0.3"/>
  <cols>
    <col min="1" max="1" width="17.6640625" customWidth="1"/>
    <col min="2" max="2" width="11.6640625" customWidth="1"/>
    <col min="3" max="3" width="1.44140625" customWidth="1"/>
    <col min="4" max="4" width="11.6640625" customWidth="1"/>
    <col min="5" max="5" width="1.44140625" customWidth="1"/>
    <col min="6" max="6" width="11.6640625" customWidth="1"/>
    <col min="7" max="7" width="1.44140625" customWidth="1"/>
    <col min="8" max="8" width="11.6640625" customWidth="1"/>
  </cols>
  <sheetData>
    <row r="1" spans="1:9" x14ac:dyDescent="0.3">
      <c r="A1" s="40" t="s">
        <v>189</v>
      </c>
      <c r="B1" s="40"/>
      <c r="C1" s="40"/>
      <c r="D1" s="40"/>
      <c r="E1" s="40"/>
      <c r="F1" s="40"/>
      <c r="G1" s="40"/>
      <c r="H1" s="40"/>
      <c r="I1" s="30"/>
    </row>
    <row r="2" spans="1:9" x14ac:dyDescent="0.3">
      <c r="A2" s="1"/>
      <c r="B2" s="1"/>
      <c r="C2" s="1"/>
      <c r="D2" s="43"/>
      <c r="E2" s="43"/>
      <c r="F2" s="44" t="s">
        <v>236</v>
      </c>
      <c r="G2" s="43"/>
      <c r="H2" s="44"/>
      <c r="I2" s="30"/>
    </row>
    <row r="3" spans="1:9" x14ac:dyDescent="0.3">
      <c r="A3" s="45" t="s">
        <v>1</v>
      </c>
      <c r="B3" s="47" t="s">
        <v>232</v>
      </c>
      <c r="C3" s="46"/>
      <c r="D3" s="47" t="s">
        <v>218</v>
      </c>
      <c r="E3" s="106"/>
      <c r="F3" s="47" t="s">
        <v>230</v>
      </c>
      <c r="G3" s="106"/>
      <c r="H3" s="47" t="s">
        <v>242</v>
      </c>
      <c r="I3" s="30"/>
    </row>
    <row r="4" spans="1:9" ht="8.25" customHeight="1" x14ac:dyDescent="0.3">
      <c r="A4" s="48"/>
      <c r="B4" s="2"/>
      <c r="C4" s="2"/>
      <c r="D4" s="2"/>
      <c r="E4" s="2"/>
      <c r="F4" s="2"/>
      <c r="G4" s="2"/>
      <c r="H4" s="2"/>
      <c r="I4" s="2"/>
    </row>
    <row r="5" spans="1:9" x14ac:dyDescent="0.3">
      <c r="A5" s="1"/>
      <c r="B5" s="108" t="s">
        <v>21</v>
      </c>
      <c r="C5" s="108"/>
      <c r="D5" s="108"/>
      <c r="E5" s="108"/>
      <c r="F5" s="108"/>
      <c r="G5" s="108"/>
      <c r="H5" s="108"/>
      <c r="I5" s="30"/>
    </row>
    <row r="6" spans="1:9" x14ac:dyDescent="0.3">
      <c r="A6" s="1" t="s">
        <v>22</v>
      </c>
      <c r="B6" s="1"/>
      <c r="C6" s="1"/>
      <c r="D6" s="1"/>
      <c r="E6" s="1"/>
      <c r="F6" s="1"/>
      <c r="G6" s="1"/>
      <c r="H6" s="1"/>
      <c r="I6" s="30"/>
    </row>
    <row r="7" spans="1:9" x14ac:dyDescent="0.3">
      <c r="A7" s="1" t="s">
        <v>23</v>
      </c>
      <c r="B7" s="1"/>
      <c r="C7" s="1"/>
      <c r="D7" s="1"/>
      <c r="E7" s="1"/>
      <c r="F7" s="1"/>
      <c r="G7" s="1"/>
      <c r="H7" s="1"/>
      <c r="I7" s="30"/>
    </row>
    <row r="8" spans="1:9" x14ac:dyDescent="0.3">
      <c r="A8" s="1" t="s">
        <v>24</v>
      </c>
      <c r="B8" s="14">
        <v>73.34</v>
      </c>
      <c r="C8" s="14"/>
      <c r="D8" s="14">
        <v>76.78</v>
      </c>
      <c r="E8" s="14"/>
      <c r="F8" s="14">
        <v>75.05</v>
      </c>
      <c r="G8" s="14"/>
      <c r="H8" s="14">
        <v>74.06</v>
      </c>
      <c r="I8" s="1"/>
    </row>
    <row r="9" spans="1:9" x14ac:dyDescent="0.3">
      <c r="A9" s="1" t="s">
        <v>25</v>
      </c>
      <c r="B9" s="14">
        <v>70.19</v>
      </c>
      <c r="C9" s="14"/>
      <c r="D9" s="14">
        <v>72.680000000000007</v>
      </c>
      <c r="E9" s="14"/>
      <c r="F9" s="14">
        <v>71.05</v>
      </c>
      <c r="G9" s="14"/>
      <c r="H9" s="14">
        <v>70.06</v>
      </c>
      <c r="I9" s="1"/>
    </row>
    <row r="10" spans="1:9" x14ac:dyDescent="0.3">
      <c r="A10" s="1" t="s">
        <v>26</v>
      </c>
      <c r="B10" s="107"/>
      <c r="C10" s="14"/>
      <c r="D10" s="107"/>
      <c r="E10" s="107"/>
      <c r="F10" s="107"/>
      <c r="G10" s="107"/>
      <c r="H10" s="107"/>
      <c r="I10" s="1"/>
    </row>
    <row r="11" spans="1:9" x14ac:dyDescent="0.3">
      <c r="A11" s="1" t="s">
        <v>24</v>
      </c>
      <c r="B11" s="14">
        <v>119.22</v>
      </c>
      <c r="C11" s="1"/>
      <c r="D11" s="14">
        <v>118.42</v>
      </c>
      <c r="E11" s="14"/>
      <c r="F11" s="14">
        <v>116.62</v>
      </c>
      <c r="G11" s="14"/>
      <c r="H11" s="14">
        <v>117.68</v>
      </c>
      <c r="I11" s="1"/>
    </row>
    <row r="12" spans="1:9" x14ac:dyDescent="0.3">
      <c r="A12" s="1" t="s">
        <v>25</v>
      </c>
      <c r="B12" s="14">
        <v>104.8</v>
      </c>
      <c r="C12" s="1"/>
      <c r="D12" s="14">
        <v>103.82</v>
      </c>
      <c r="E12" s="14"/>
      <c r="F12" s="14">
        <v>103.41</v>
      </c>
      <c r="G12" s="14"/>
      <c r="H12" s="14">
        <v>104.46</v>
      </c>
      <c r="I12" s="1"/>
    </row>
    <row r="13" spans="1:9" x14ac:dyDescent="0.3">
      <c r="A13" s="1" t="s">
        <v>27</v>
      </c>
      <c r="B13" s="107"/>
      <c r="C13" s="1"/>
      <c r="D13" s="107"/>
      <c r="E13" s="107"/>
      <c r="F13" s="107"/>
      <c r="G13" s="107"/>
      <c r="H13" s="107"/>
      <c r="I13" s="1"/>
    </row>
    <row r="14" spans="1:9" x14ac:dyDescent="0.3">
      <c r="A14" s="1" t="s">
        <v>24</v>
      </c>
      <c r="B14" s="14">
        <v>43.14</v>
      </c>
      <c r="C14" s="1"/>
      <c r="D14" s="14">
        <v>44.68</v>
      </c>
      <c r="E14" s="14"/>
      <c r="F14" s="14">
        <v>43.58</v>
      </c>
      <c r="G14" s="14"/>
      <c r="H14" s="14">
        <v>43.71</v>
      </c>
      <c r="I14" s="30"/>
    </row>
    <row r="15" spans="1:9" x14ac:dyDescent="0.3">
      <c r="A15" s="1" t="s">
        <v>25</v>
      </c>
      <c r="B15" s="14">
        <v>43.14</v>
      </c>
      <c r="C15" s="1"/>
      <c r="D15" s="14">
        <v>44.68</v>
      </c>
      <c r="E15" s="14"/>
      <c r="F15" s="14">
        <v>43.58</v>
      </c>
      <c r="G15" s="14"/>
      <c r="H15" s="14">
        <v>43.7</v>
      </c>
      <c r="I15" s="30"/>
    </row>
    <row r="16" spans="1:9" ht="9" customHeight="1" x14ac:dyDescent="0.3">
      <c r="A16" s="1"/>
      <c r="B16" s="14"/>
      <c r="C16" s="1"/>
      <c r="D16" s="107"/>
      <c r="E16" s="107"/>
      <c r="F16" s="107"/>
      <c r="G16" s="107"/>
      <c r="H16" s="107"/>
      <c r="I16" s="1"/>
    </row>
    <row r="17" spans="1:9" x14ac:dyDescent="0.3">
      <c r="A17" s="1" t="s">
        <v>28</v>
      </c>
      <c r="B17" s="14"/>
      <c r="C17" s="1"/>
      <c r="D17" s="14"/>
      <c r="E17" s="14"/>
      <c r="F17" s="14"/>
      <c r="G17" s="14"/>
      <c r="H17" s="14"/>
      <c r="I17" s="1"/>
    </row>
    <row r="18" spans="1:9" x14ac:dyDescent="0.3">
      <c r="A18" s="1" t="s">
        <v>29</v>
      </c>
      <c r="B18" s="14"/>
      <c r="C18" s="1"/>
      <c r="D18" s="14"/>
      <c r="E18" s="14"/>
      <c r="F18" s="14"/>
      <c r="G18" s="14"/>
      <c r="H18" s="14"/>
      <c r="I18" s="1"/>
    </row>
    <row r="19" spans="1:9" x14ac:dyDescent="0.3">
      <c r="A19" s="1" t="s">
        <v>24</v>
      </c>
      <c r="B19" s="14">
        <v>119.15</v>
      </c>
      <c r="C19" s="1"/>
      <c r="D19" s="14">
        <v>118.12</v>
      </c>
      <c r="E19" s="14"/>
      <c r="F19" s="14">
        <v>117.99</v>
      </c>
      <c r="G19" s="14"/>
      <c r="H19" s="14">
        <v>118.83</v>
      </c>
      <c r="I19" s="1"/>
    </row>
    <row r="20" spans="1:9" x14ac:dyDescent="0.3">
      <c r="A20" s="1" t="s">
        <v>25</v>
      </c>
      <c r="B20" s="14">
        <v>117.45</v>
      </c>
      <c r="C20" s="1"/>
      <c r="D20" s="14">
        <v>116.42</v>
      </c>
      <c r="E20" s="14"/>
      <c r="F20" s="14">
        <v>116.29</v>
      </c>
      <c r="G20" s="14"/>
      <c r="H20" s="14">
        <v>117.13</v>
      </c>
      <c r="I20" s="1"/>
    </row>
    <row r="21" spans="1:9" x14ac:dyDescent="0.3">
      <c r="A21" s="1" t="s">
        <v>30</v>
      </c>
      <c r="B21" s="14"/>
      <c r="C21" s="14"/>
      <c r="D21" s="14"/>
      <c r="E21" s="14"/>
      <c r="F21" s="14"/>
      <c r="G21" s="14"/>
      <c r="H21" s="14"/>
      <c r="I21" s="1"/>
    </row>
    <row r="22" spans="1:9" x14ac:dyDescent="0.3">
      <c r="A22" s="1" t="s">
        <v>24</v>
      </c>
      <c r="B22" s="14">
        <v>42.71</v>
      </c>
      <c r="C22" s="14"/>
      <c r="D22" s="14">
        <v>44.69</v>
      </c>
      <c r="E22" s="14"/>
      <c r="F22" s="14">
        <v>43.59</v>
      </c>
      <c r="G22" s="14"/>
      <c r="H22" s="14">
        <v>43.7</v>
      </c>
      <c r="I22" s="1"/>
    </row>
    <row r="23" spans="1:9" x14ac:dyDescent="0.3">
      <c r="A23" s="1" t="s">
        <v>25</v>
      </c>
      <c r="B23" s="14">
        <v>30.81</v>
      </c>
      <c r="C23" s="14"/>
      <c r="D23" s="14">
        <v>32.19</v>
      </c>
      <c r="E23" s="14"/>
      <c r="F23" s="14">
        <v>31.59</v>
      </c>
      <c r="G23" s="14"/>
      <c r="H23" s="14">
        <v>31.7</v>
      </c>
      <c r="I23" s="1"/>
    </row>
    <row r="24" spans="1:9" x14ac:dyDescent="0.3">
      <c r="A24" s="1" t="s">
        <v>31</v>
      </c>
      <c r="B24" s="107"/>
      <c r="C24" s="14"/>
      <c r="D24" s="107"/>
      <c r="E24" s="107"/>
      <c r="F24" s="107"/>
      <c r="G24" s="107"/>
      <c r="H24" s="107"/>
      <c r="I24" s="1"/>
    </row>
    <row r="25" spans="1:9" x14ac:dyDescent="0.3">
      <c r="A25" s="1" t="s">
        <v>24</v>
      </c>
      <c r="B25" s="14">
        <v>74.06</v>
      </c>
      <c r="C25" s="14"/>
      <c r="D25" s="14">
        <v>77.319999999999993</v>
      </c>
      <c r="E25" s="14"/>
      <c r="F25" s="14">
        <v>73.91</v>
      </c>
      <c r="G25" s="14"/>
      <c r="H25" s="14">
        <v>73.14</v>
      </c>
      <c r="I25" s="30"/>
    </row>
    <row r="26" spans="1:9" x14ac:dyDescent="0.3">
      <c r="A26" s="1" t="s">
        <v>25</v>
      </c>
      <c r="B26" s="14">
        <v>70.06</v>
      </c>
      <c r="C26" s="14"/>
      <c r="D26" s="14">
        <v>72.72</v>
      </c>
      <c r="E26" s="14"/>
      <c r="F26" s="14">
        <v>70.31</v>
      </c>
      <c r="G26" s="14"/>
      <c r="H26" s="14">
        <v>69.540000000000006</v>
      </c>
      <c r="I26" s="1"/>
    </row>
    <row r="27" spans="1:9" ht="8.25" customHeight="1" x14ac:dyDescent="0.3">
      <c r="A27" s="1"/>
      <c r="B27" s="14"/>
      <c r="C27" s="14"/>
      <c r="D27" s="49"/>
      <c r="E27" s="14"/>
      <c r="F27" s="14"/>
      <c r="G27" s="14"/>
      <c r="H27" s="49"/>
      <c r="I27" s="1"/>
    </row>
    <row r="28" spans="1:9" x14ac:dyDescent="0.3">
      <c r="A28" s="1"/>
      <c r="B28" s="108" t="s">
        <v>32</v>
      </c>
      <c r="C28" s="108"/>
      <c r="D28" s="108"/>
      <c r="E28" s="108"/>
      <c r="F28" s="108"/>
      <c r="G28" s="108"/>
      <c r="H28" s="108"/>
      <c r="I28" s="1"/>
    </row>
    <row r="29" spans="1:9" x14ac:dyDescent="0.3">
      <c r="A29" s="1" t="s">
        <v>33</v>
      </c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" t="s">
        <v>24</v>
      </c>
      <c r="B30" s="4">
        <v>62.2</v>
      </c>
      <c r="C30" s="12"/>
      <c r="D30" s="4">
        <v>65.5</v>
      </c>
      <c r="E30" s="107"/>
      <c r="F30" s="4">
        <v>62.6</v>
      </c>
      <c r="G30" s="107"/>
      <c r="H30" s="4">
        <v>61.6</v>
      </c>
      <c r="I30" s="1"/>
    </row>
    <row r="31" spans="1:9" x14ac:dyDescent="0.3">
      <c r="A31" s="40" t="s">
        <v>25</v>
      </c>
      <c r="B31" s="57">
        <v>59.7</v>
      </c>
      <c r="C31" s="58"/>
      <c r="D31" s="57">
        <v>62.5</v>
      </c>
      <c r="E31" s="106"/>
      <c r="F31" s="57">
        <v>60.5</v>
      </c>
      <c r="G31" s="106"/>
      <c r="H31" s="57">
        <v>59.4</v>
      </c>
      <c r="I31" s="1"/>
    </row>
    <row r="32" spans="1:9" ht="3.9" customHeight="1" x14ac:dyDescent="0.3">
      <c r="A32" s="1"/>
      <c r="B32" s="4"/>
      <c r="C32" s="4"/>
      <c r="D32" s="1"/>
      <c r="E32" s="1"/>
      <c r="F32" s="1"/>
      <c r="G32" s="1"/>
      <c r="H32" s="1"/>
      <c r="I32" s="1"/>
    </row>
    <row r="33" spans="1:12" ht="14.1" customHeight="1" x14ac:dyDescent="0.3">
      <c r="A33" s="1" t="s">
        <v>237</v>
      </c>
      <c r="B33" s="59"/>
      <c r="C33" s="59"/>
      <c r="D33" s="1"/>
      <c r="E33" s="1"/>
      <c r="F33" s="1"/>
      <c r="G33" s="1"/>
      <c r="H33" s="1"/>
      <c r="I33" s="30"/>
    </row>
    <row r="34" spans="1:12" ht="6.9" customHeight="1" x14ac:dyDescent="0.3">
      <c r="A34" s="1"/>
      <c r="B34" s="59"/>
      <c r="C34" s="59"/>
      <c r="D34" s="1"/>
      <c r="E34" s="1"/>
      <c r="F34" s="1"/>
      <c r="G34" s="1"/>
      <c r="H34" s="1"/>
      <c r="I34" s="30"/>
    </row>
    <row r="35" spans="1:12" ht="14.1" customHeight="1" x14ac:dyDescent="0.3">
      <c r="A35" s="1" t="s">
        <v>207</v>
      </c>
      <c r="B35" s="59"/>
      <c r="C35" s="59"/>
      <c r="D35" s="1"/>
      <c r="E35" s="1"/>
      <c r="F35" s="1"/>
      <c r="G35" s="1"/>
      <c r="H35" s="1"/>
      <c r="I35" s="30"/>
    </row>
    <row r="36" spans="1:12" ht="14.1" customHeight="1" x14ac:dyDescent="0.3">
      <c r="A36" s="1" t="s">
        <v>208</v>
      </c>
      <c r="B36" s="59"/>
      <c r="C36" s="59"/>
      <c r="D36" s="1"/>
      <c r="E36" s="1"/>
      <c r="F36" s="1"/>
      <c r="G36" s="1"/>
      <c r="H36" s="1"/>
      <c r="I36" s="30"/>
    </row>
    <row r="37" spans="1:12" ht="6.9" customHeight="1" x14ac:dyDescent="0.3">
      <c r="A37" s="107"/>
      <c r="B37" s="107"/>
      <c r="C37" s="107"/>
      <c r="D37" s="107"/>
      <c r="E37" s="107"/>
      <c r="F37" s="107"/>
      <c r="G37" s="107"/>
      <c r="H37" s="107"/>
      <c r="I37" s="30"/>
    </row>
    <row r="38" spans="1:12" ht="14.1" customHeight="1" x14ac:dyDescent="0.3">
      <c r="A38" s="1" t="s">
        <v>243</v>
      </c>
      <c r="B38" s="107"/>
      <c r="C38" s="107"/>
      <c r="D38" s="107"/>
      <c r="E38" s="107"/>
      <c r="F38" s="107"/>
      <c r="G38" s="107"/>
      <c r="H38" s="107"/>
      <c r="I38" s="30"/>
      <c r="L38" t="s">
        <v>35</v>
      </c>
    </row>
    <row r="39" spans="1:12" x14ac:dyDescent="0.3">
      <c r="A39" s="29"/>
      <c r="B39" s="29"/>
      <c r="C39" s="29"/>
      <c r="D39" s="29"/>
      <c r="E39" s="29"/>
      <c r="F39" s="29"/>
      <c r="G39" s="29"/>
      <c r="H39" s="29"/>
      <c r="I39" s="29"/>
    </row>
  </sheetData>
  <mergeCells count="2">
    <mergeCell ref="B5:H5"/>
    <mergeCell ref="B28:H28"/>
  </mergeCells>
  <pageMargins left="0.7" right="0.7" top="0.75" bottom="0.75" header="0.3" footer="0.3"/>
  <pageSetup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5"/>
  <sheetViews>
    <sheetView showGridLines="0" workbookViewId="0"/>
  </sheetViews>
  <sheetFormatPr defaultRowHeight="14.4" x14ac:dyDescent="0.3"/>
  <cols>
    <col min="1" max="1" width="23.44140625" customWidth="1"/>
    <col min="2" max="5" width="12.6640625" customWidth="1"/>
  </cols>
  <sheetData>
    <row r="1" spans="1:7" x14ac:dyDescent="0.3">
      <c r="A1" s="40" t="s">
        <v>190</v>
      </c>
      <c r="B1" s="40"/>
      <c r="C1" s="40"/>
      <c r="D1" s="40"/>
      <c r="E1" s="40"/>
      <c r="F1" s="30"/>
      <c r="G1" s="2"/>
    </row>
    <row r="2" spans="1:7" x14ac:dyDescent="0.3">
      <c r="A2" s="1"/>
      <c r="B2" s="2" t="s">
        <v>216</v>
      </c>
      <c r="C2" s="2" t="s">
        <v>217</v>
      </c>
      <c r="D2" s="2" t="s">
        <v>218</v>
      </c>
      <c r="E2" s="2" t="s">
        <v>218</v>
      </c>
      <c r="F2" s="30"/>
      <c r="G2" s="2"/>
    </row>
    <row r="3" spans="1:7" x14ac:dyDescent="0.3">
      <c r="A3" s="60" t="s">
        <v>1</v>
      </c>
      <c r="B3" s="40">
        <v>2025</v>
      </c>
      <c r="C3" s="40">
        <v>2025</v>
      </c>
      <c r="D3" s="40">
        <v>2025</v>
      </c>
      <c r="E3" s="40">
        <v>2024</v>
      </c>
      <c r="F3" s="30"/>
      <c r="G3" s="2"/>
    </row>
    <row r="4" spans="1:7" ht="9" customHeight="1" x14ac:dyDescent="0.3">
      <c r="A4" s="1"/>
      <c r="B4" s="2"/>
      <c r="C4" s="2"/>
      <c r="D4" s="2"/>
      <c r="E4" s="2"/>
      <c r="F4" s="30"/>
      <c r="G4" s="2"/>
    </row>
    <row r="5" spans="1:7" x14ac:dyDescent="0.3">
      <c r="A5" s="1"/>
      <c r="B5" s="110" t="s">
        <v>44</v>
      </c>
      <c r="C5" s="110"/>
      <c r="D5" s="110"/>
      <c r="E5" s="110"/>
      <c r="F5" s="30"/>
      <c r="G5" s="2"/>
    </row>
    <row r="6" spans="1:7" x14ac:dyDescent="0.3">
      <c r="A6" s="1" t="s">
        <v>45</v>
      </c>
      <c r="B6" s="1"/>
      <c r="C6" s="1"/>
      <c r="D6" s="1"/>
      <c r="E6" s="1"/>
      <c r="F6" s="30"/>
      <c r="G6" s="2"/>
    </row>
    <row r="7" spans="1:7" x14ac:dyDescent="0.3">
      <c r="A7" s="1" t="s">
        <v>46</v>
      </c>
      <c r="B7" s="3">
        <v>7614</v>
      </c>
      <c r="C7" s="3">
        <v>6091</v>
      </c>
      <c r="D7" s="3">
        <v>4926</v>
      </c>
      <c r="E7" s="3">
        <v>4533</v>
      </c>
      <c r="F7" s="3"/>
      <c r="G7" s="2"/>
    </row>
    <row r="8" spans="1:7" x14ac:dyDescent="0.3">
      <c r="A8" s="1" t="s">
        <v>47</v>
      </c>
      <c r="B8" s="9">
        <v>0</v>
      </c>
      <c r="C8" s="9">
        <v>0</v>
      </c>
      <c r="D8" s="9">
        <v>0</v>
      </c>
      <c r="E8" s="9">
        <v>0</v>
      </c>
      <c r="F8" s="4"/>
      <c r="G8" s="2"/>
    </row>
    <row r="9" spans="1:7" x14ac:dyDescent="0.3">
      <c r="A9" s="1" t="s">
        <v>48</v>
      </c>
      <c r="B9" s="4">
        <v>2.2999999999999998</v>
      </c>
      <c r="C9" s="4">
        <v>2.6</v>
      </c>
      <c r="D9" s="4">
        <v>2.7</v>
      </c>
      <c r="E9" s="4">
        <v>1.5</v>
      </c>
      <c r="F9" s="1"/>
      <c r="G9" s="2"/>
    </row>
    <row r="10" spans="1:7" ht="10.5" customHeight="1" x14ac:dyDescent="0.3">
      <c r="A10" s="1"/>
      <c r="B10" s="1"/>
      <c r="C10" s="1"/>
      <c r="D10" s="1"/>
      <c r="E10" s="54"/>
      <c r="F10" s="30"/>
      <c r="G10" s="2"/>
    </row>
    <row r="11" spans="1:7" x14ac:dyDescent="0.3">
      <c r="A11" s="1"/>
      <c r="B11" s="109" t="s">
        <v>50</v>
      </c>
      <c r="C11" s="109"/>
      <c r="D11" s="109"/>
      <c r="E11" s="109"/>
      <c r="F11" s="30"/>
      <c r="G11" s="2"/>
    </row>
    <row r="12" spans="1:7" x14ac:dyDescent="0.3">
      <c r="A12" s="1" t="s">
        <v>51</v>
      </c>
      <c r="B12" s="1"/>
      <c r="C12" s="1"/>
      <c r="D12" s="1"/>
      <c r="E12" s="1"/>
      <c r="F12" s="30"/>
      <c r="G12" s="2"/>
    </row>
    <row r="13" spans="1:7" x14ac:dyDescent="0.3">
      <c r="A13" s="1" t="s">
        <v>52</v>
      </c>
      <c r="B13" s="12">
        <v>688.8</v>
      </c>
      <c r="C13" s="12">
        <v>295.60000000000002</v>
      </c>
      <c r="D13" s="12">
        <v>311.2</v>
      </c>
      <c r="E13" s="12">
        <v>478.3</v>
      </c>
      <c r="F13" s="30"/>
      <c r="G13" s="2"/>
    </row>
    <row r="14" spans="1:7" x14ac:dyDescent="0.3">
      <c r="A14" s="1" t="s">
        <v>53</v>
      </c>
      <c r="B14" s="4">
        <v>179.9</v>
      </c>
      <c r="C14" s="4">
        <v>64.2</v>
      </c>
      <c r="D14" s="4">
        <v>114.1</v>
      </c>
      <c r="E14" s="4">
        <v>122.1</v>
      </c>
      <c r="F14" s="30"/>
      <c r="G14" s="2"/>
    </row>
    <row r="15" spans="1:7" x14ac:dyDescent="0.3">
      <c r="A15" s="1" t="s">
        <v>54</v>
      </c>
      <c r="B15" s="4">
        <v>508.9</v>
      </c>
      <c r="C15" s="4">
        <v>231.3</v>
      </c>
      <c r="D15" s="4">
        <v>197.1</v>
      </c>
      <c r="E15" s="4">
        <v>356.2</v>
      </c>
      <c r="F15" s="30"/>
      <c r="G15" s="2"/>
    </row>
    <row r="16" spans="1:7" x14ac:dyDescent="0.3">
      <c r="A16" s="1" t="s">
        <v>55</v>
      </c>
      <c r="B16" s="12">
        <v>2005.3</v>
      </c>
      <c r="C16" s="12">
        <v>2300.8000000000002</v>
      </c>
      <c r="D16" s="12">
        <v>2612</v>
      </c>
      <c r="E16" s="12">
        <v>3372.8</v>
      </c>
      <c r="F16" s="30"/>
      <c r="G16" s="2"/>
    </row>
    <row r="17" spans="1:7" ht="14.25" customHeight="1" x14ac:dyDescent="0.3">
      <c r="A17" s="1"/>
      <c r="B17" s="1"/>
      <c r="C17" s="1"/>
      <c r="D17" s="1"/>
      <c r="E17" s="1"/>
      <c r="F17" s="30"/>
      <c r="G17" s="2"/>
    </row>
    <row r="18" spans="1:7" ht="10.5" customHeight="1" x14ac:dyDescent="0.3">
      <c r="A18" s="1" t="s">
        <v>56</v>
      </c>
      <c r="B18" s="4">
        <v>102.9</v>
      </c>
      <c r="C18" s="4">
        <v>107.6</v>
      </c>
      <c r="D18" s="4">
        <v>6</v>
      </c>
      <c r="E18" s="4">
        <v>99.1</v>
      </c>
      <c r="F18" s="30"/>
      <c r="G18" s="2"/>
    </row>
    <row r="19" spans="1:7" x14ac:dyDescent="0.3">
      <c r="A19" s="1" t="s">
        <v>55</v>
      </c>
      <c r="B19" s="4">
        <v>543.9</v>
      </c>
      <c r="C19" s="4">
        <v>651.6</v>
      </c>
      <c r="D19" s="4">
        <v>657.6</v>
      </c>
      <c r="E19" s="12">
        <v>294.60000000000002</v>
      </c>
      <c r="F19" s="30"/>
      <c r="G19" s="2"/>
    </row>
    <row r="20" spans="1:7" x14ac:dyDescent="0.3">
      <c r="A20" s="1" t="s">
        <v>57</v>
      </c>
      <c r="B20" s="12">
        <v>0</v>
      </c>
      <c r="C20" s="12">
        <v>0</v>
      </c>
      <c r="D20" s="12">
        <v>0</v>
      </c>
      <c r="E20" s="12">
        <v>0</v>
      </c>
      <c r="F20" s="30"/>
      <c r="G20" s="2"/>
    </row>
    <row r="21" spans="1:7" x14ac:dyDescent="0.3">
      <c r="A21" s="40" t="s">
        <v>55</v>
      </c>
      <c r="B21" s="57">
        <v>0</v>
      </c>
      <c r="C21" s="57">
        <v>0</v>
      </c>
      <c r="D21" s="57">
        <v>0</v>
      </c>
      <c r="E21" s="57">
        <v>227.1</v>
      </c>
      <c r="F21" s="30"/>
      <c r="G21" s="2"/>
    </row>
    <row r="22" spans="1:7" ht="3.9" customHeight="1" x14ac:dyDescent="0.3">
      <c r="A22" s="1"/>
      <c r="B22" s="4"/>
      <c r="C22" s="4"/>
      <c r="D22" s="4"/>
      <c r="E22" s="4"/>
      <c r="F22" s="30"/>
      <c r="G22" s="2"/>
    </row>
    <row r="23" spans="1:7" ht="14.1" customHeight="1" x14ac:dyDescent="0.3">
      <c r="A23" s="1" t="s">
        <v>238</v>
      </c>
      <c r="B23" s="92"/>
      <c r="C23" s="92"/>
      <c r="D23" s="1"/>
      <c r="E23" s="92"/>
      <c r="F23" s="30"/>
      <c r="G23" s="2"/>
    </row>
    <row r="24" spans="1:7" ht="6.9" customHeight="1" x14ac:dyDescent="0.3">
      <c r="A24" s="1"/>
      <c r="B24" s="92"/>
      <c r="C24" s="92"/>
      <c r="D24" s="1"/>
      <c r="E24" s="1"/>
      <c r="F24" s="30"/>
      <c r="G24" s="15"/>
    </row>
    <row r="25" spans="1:7" ht="14.1" customHeight="1" x14ac:dyDescent="0.3">
      <c r="A25" s="1" t="s">
        <v>213</v>
      </c>
      <c r="B25" s="92"/>
      <c r="C25" s="92"/>
      <c r="D25" s="1"/>
      <c r="E25" s="92"/>
      <c r="F25" s="30"/>
      <c r="G25" s="2"/>
    </row>
    <row r="26" spans="1:7" ht="14.1" customHeight="1" x14ac:dyDescent="0.3">
      <c r="A26" s="61" t="s">
        <v>209</v>
      </c>
      <c r="B26" s="61"/>
      <c r="C26" s="61"/>
      <c r="D26" s="61"/>
      <c r="E26" s="61"/>
      <c r="F26" s="30"/>
      <c r="G26" s="2"/>
    </row>
    <row r="27" spans="1:7" ht="6.9" customHeight="1" x14ac:dyDescent="0.3">
      <c r="A27" s="92"/>
      <c r="B27" s="92"/>
      <c r="C27" s="92"/>
      <c r="D27" s="1"/>
      <c r="E27" s="92"/>
      <c r="F27" s="30"/>
      <c r="G27" s="2"/>
    </row>
    <row r="28" spans="1:7" ht="14.1" customHeight="1" x14ac:dyDescent="0.3">
      <c r="A28" s="1" t="s">
        <v>243</v>
      </c>
      <c r="B28" s="92"/>
      <c r="C28" s="92"/>
      <c r="D28" s="1"/>
      <c r="E28" s="92"/>
      <c r="F28" s="28"/>
    </row>
    <row r="29" spans="1:7" x14ac:dyDescent="0.3">
      <c r="A29" s="1"/>
      <c r="B29" s="109"/>
      <c r="C29" s="109"/>
      <c r="D29" s="109"/>
      <c r="E29" s="109"/>
      <c r="F29" s="7"/>
    </row>
    <row r="30" spans="1:7" x14ac:dyDescent="0.3">
      <c r="A30" s="1"/>
      <c r="B30" s="1"/>
      <c r="C30" s="1"/>
      <c r="D30" s="1"/>
      <c r="E30" s="1"/>
      <c r="F30" s="7"/>
    </row>
    <row r="31" spans="1:7" x14ac:dyDescent="0.3">
      <c r="A31" s="1"/>
      <c r="B31" s="4"/>
      <c r="C31" s="4"/>
      <c r="D31" s="4"/>
      <c r="E31" s="4"/>
      <c r="F31" s="7"/>
    </row>
    <row r="32" spans="1:7" x14ac:dyDescent="0.3">
      <c r="A32" s="1"/>
      <c r="B32" s="4"/>
      <c r="C32" s="4"/>
      <c r="D32" s="4"/>
      <c r="E32" s="4"/>
      <c r="F32" s="7"/>
    </row>
    <row r="33" spans="1:6" x14ac:dyDescent="0.3">
      <c r="A33" s="1"/>
      <c r="B33" s="4"/>
      <c r="C33" s="4"/>
      <c r="D33" s="4"/>
      <c r="E33" s="4"/>
      <c r="F33" s="7"/>
    </row>
    <row r="34" spans="1:6" x14ac:dyDescent="0.3">
      <c r="A34" s="1"/>
      <c r="B34" s="12"/>
      <c r="C34" s="12"/>
      <c r="D34" s="12"/>
      <c r="E34" s="12"/>
      <c r="F34" s="7"/>
    </row>
    <row r="35" spans="1:6" x14ac:dyDescent="0.3">
      <c r="A35" s="1"/>
      <c r="B35" s="1"/>
      <c r="C35" s="1"/>
      <c r="D35" s="1"/>
      <c r="E35" s="7"/>
      <c r="F35" s="7"/>
    </row>
    <row r="36" spans="1:6" x14ac:dyDescent="0.3">
      <c r="A36" s="1"/>
      <c r="B36" s="4"/>
      <c r="C36" s="4"/>
      <c r="D36" s="4"/>
      <c r="E36" s="4"/>
      <c r="F36" s="7"/>
    </row>
    <row r="37" spans="1:6" x14ac:dyDescent="0.3">
      <c r="A37" s="1"/>
      <c r="B37" s="16"/>
      <c r="C37" s="16"/>
      <c r="D37" s="16"/>
      <c r="E37" s="16"/>
      <c r="F37" s="7"/>
    </row>
    <row r="38" spans="1:6" x14ac:dyDescent="0.3">
      <c r="A38" s="1"/>
      <c r="B38" s="12"/>
      <c r="C38" s="12"/>
      <c r="D38" s="12"/>
      <c r="E38" s="4"/>
      <c r="F38" s="7"/>
    </row>
    <row r="39" spans="1:6" x14ac:dyDescent="0.3">
      <c r="A39" s="1"/>
      <c r="B39" s="4"/>
      <c r="C39" s="4"/>
      <c r="D39" s="4"/>
      <c r="E39" s="4"/>
      <c r="F39" s="7"/>
    </row>
    <row r="40" spans="1:6" ht="9.75" customHeight="1" x14ac:dyDescent="0.3">
      <c r="A40" s="1"/>
      <c r="B40" s="7"/>
      <c r="C40" s="7"/>
      <c r="D40" s="1"/>
      <c r="E40" s="7"/>
      <c r="F40" s="7"/>
    </row>
    <row r="41" spans="1:6" ht="10.5" customHeight="1" x14ac:dyDescent="0.3">
      <c r="A41" s="1"/>
      <c r="B41" s="7"/>
      <c r="C41" s="7"/>
      <c r="D41" s="1"/>
      <c r="E41" s="7"/>
      <c r="F41" s="7"/>
    </row>
    <row r="42" spans="1:6" ht="3.75" customHeight="1" x14ac:dyDescent="0.3">
      <c r="A42" s="7"/>
      <c r="B42" s="7"/>
      <c r="C42" s="7"/>
      <c r="D42" s="1"/>
      <c r="E42" s="7"/>
      <c r="F42" s="7"/>
    </row>
    <row r="43" spans="1:6" ht="25.5" customHeight="1" x14ac:dyDescent="0.3">
      <c r="A43" s="111"/>
      <c r="B43" s="111"/>
      <c r="C43" s="111"/>
      <c r="D43" s="111"/>
      <c r="E43" s="111"/>
      <c r="F43" s="7"/>
    </row>
    <row r="44" spans="1:6" x14ac:dyDescent="0.3">
      <c r="A44" s="1"/>
      <c r="B44" s="7"/>
      <c r="C44" s="7"/>
      <c r="D44" s="1"/>
      <c r="E44" s="7"/>
      <c r="F44" s="7"/>
    </row>
    <row r="45" spans="1:6" x14ac:dyDescent="0.3">
      <c r="D45" s="1"/>
    </row>
  </sheetData>
  <mergeCells count="4">
    <mergeCell ref="B5:E5"/>
    <mergeCell ref="B29:E29"/>
    <mergeCell ref="A43:E43"/>
    <mergeCell ref="B11:E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50"/>
  <sheetViews>
    <sheetView showGridLines="0" workbookViewId="0"/>
  </sheetViews>
  <sheetFormatPr defaultRowHeight="14.4" x14ac:dyDescent="0.3"/>
  <cols>
    <col min="1" max="1" width="25.77734375" customWidth="1"/>
    <col min="2" max="5" width="13.109375" customWidth="1"/>
  </cols>
  <sheetData>
    <row r="1" spans="1:6" x14ac:dyDescent="0.3">
      <c r="A1" s="62" t="s">
        <v>191</v>
      </c>
      <c r="B1" s="1"/>
      <c r="C1" s="1"/>
      <c r="D1" s="1"/>
      <c r="E1" s="1"/>
      <c r="F1" s="30"/>
    </row>
    <row r="2" spans="1:6" x14ac:dyDescent="0.3">
      <c r="A2" s="38"/>
      <c r="B2" s="39" t="s">
        <v>216</v>
      </c>
      <c r="C2" s="39" t="s">
        <v>217</v>
      </c>
      <c r="D2" s="39" t="s">
        <v>218</v>
      </c>
      <c r="E2" s="39" t="s">
        <v>218</v>
      </c>
      <c r="F2" s="30"/>
    </row>
    <row r="3" spans="1:6" x14ac:dyDescent="0.3">
      <c r="A3" s="45" t="s">
        <v>1</v>
      </c>
      <c r="B3" s="41">
        <v>2025</v>
      </c>
      <c r="C3" s="41">
        <v>2025</v>
      </c>
      <c r="D3" s="41">
        <v>2025</v>
      </c>
      <c r="E3" s="41">
        <v>2024</v>
      </c>
      <c r="F3" s="1"/>
    </row>
    <row r="4" spans="1:6" x14ac:dyDescent="0.3">
      <c r="A4" s="48"/>
      <c r="B4" s="2"/>
      <c r="C4" s="2"/>
      <c r="D4" s="1"/>
      <c r="E4" s="2"/>
      <c r="F4" s="30"/>
    </row>
    <row r="5" spans="1:6" x14ac:dyDescent="0.3">
      <c r="A5" s="1"/>
      <c r="B5" s="112" t="s">
        <v>44</v>
      </c>
      <c r="C5" s="112"/>
      <c r="D5" s="112"/>
      <c r="E5" s="112"/>
      <c r="F5" s="17"/>
    </row>
    <row r="6" spans="1:6" x14ac:dyDescent="0.3">
      <c r="A6" s="1" t="s">
        <v>45</v>
      </c>
      <c r="B6" s="63"/>
      <c r="C6" s="63"/>
      <c r="D6" s="63"/>
      <c r="E6" s="63"/>
      <c r="F6" s="17"/>
    </row>
    <row r="7" spans="1:6" x14ac:dyDescent="0.3">
      <c r="A7" s="1" t="s">
        <v>58</v>
      </c>
      <c r="B7" s="1">
        <v>145</v>
      </c>
      <c r="C7" s="1">
        <v>145</v>
      </c>
      <c r="D7" s="1">
        <v>137</v>
      </c>
      <c r="E7" s="1">
        <v>142</v>
      </c>
      <c r="F7" s="17"/>
    </row>
    <row r="8" spans="1:6" x14ac:dyDescent="0.3">
      <c r="A8" s="1" t="s">
        <v>59</v>
      </c>
      <c r="B8" s="3">
        <v>1418</v>
      </c>
      <c r="C8" s="3">
        <v>1563</v>
      </c>
      <c r="D8" s="3">
        <v>1700</v>
      </c>
      <c r="E8" s="3">
        <v>1850</v>
      </c>
      <c r="F8" s="17"/>
    </row>
    <row r="9" spans="1:6" x14ac:dyDescent="0.3">
      <c r="A9" s="1" t="s">
        <v>60</v>
      </c>
      <c r="B9" s="4">
        <v>6.6</v>
      </c>
      <c r="C9" s="4">
        <v>6.9</v>
      </c>
      <c r="D9" s="4">
        <v>5.9</v>
      </c>
      <c r="E9" s="1">
        <v>6.2</v>
      </c>
      <c r="F9" s="17"/>
    </row>
    <row r="10" spans="1:6" x14ac:dyDescent="0.3">
      <c r="A10" s="1"/>
      <c r="B10" s="1"/>
      <c r="C10" s="1"/>
      <c r="D10" s="1"/>
      <c r="E10" s="1"/>
      <c r="F10" s="17"/>
    </row>
    <row r="11" spans="1:6" x14ac:dyDescent="0.3">
      <c r="A11" s="1" t="s">
        <v>61</v>
      </c>
      <c r="B11" s="1">
        <v>145</v>
      </c>
      <c r="C11" s="1">
        <v>145</v>
      </c>
      <c r="D11" s="1">
        <v>136</v>
      </c>
      <c r="E11" s="1">
        <v>141</v>
      </c>
      <c r="F11" s="17"/>
    </row>
    <row r="12" spans="1:6" x14ac:dyDescent="0.3">
      <c r="A12" s="1" t="s">
        <v>59</v>
      </c>
      <c r="B12" s="3">
        <v>1414</v>
      </c>
      <c r="C12" s="3">
        <v>1559</v>
      </c>
      <c r="D12" s="3">
        <v>1695</v>
      </c>
      <c r="E12" s="3">
        <v>1840</v>
      </c>
      <c r="F12" s="17"/>
    </row>
    <row r="13" spans="1:6" x14ac:dyDescent="0.3">
      <c r="A13" s="1" t="s">
        <v>60</v>
      </c>
      <c r="B13" s="4">
        <v>6.6</v>
      </c>
      <c r="C13" s="4">
        <v>6.9</v>
      </c>
      <c r="D13" s="4">
        <v>5.9</v>
      </c>
      <c r="E13" s="1">
        <v>6.2</v>
      </c>
      <c r="F13" s="17"/>
    </row>
    <row r="14" spans="1:6" x14ac:dyDescent="0.3">
      <c r="A14" s="1"/>
      <c r="B14" s="1"/>
      <c r="C14" s="1"/>
      <c r="D14" s="1"/>
      <c r="E14" s="1"/>
      <c r="F14" s="30"/>
    </row>
    <row r="15" spans="1:6" x14ac:dyDescent="0.3">
      <c r="A15" s="1" t="s">
        <v>62</v>
      </c>
      <c r="B15" s="3">
        <v>1329</v>
      </c>
      <c r="C15" s="3">
        <v>975</v>
      </c>
      <c r="D15" s="3">
        <v>780</v>
      </c>
      <c r="E15" s="3">
        <v>1255</v>
      </c>
      <c r="F15" s="32"/>
    </row>
    <row r="16" spans="1:6" x14ac:dyDescent="0.3">
      <c r="A16" s="1" t="s">
        <v>59</v>
      </c>
      <c r="B16" s="3">
        <v>9617</v>
      </c>
      <c r="C16" s="3">
        <v>10592</v>
      </c>
      <c r="D16" s="3">
        <v>11372</v>
      </c>
      <c r="E16" s="3">
        <v>11367</v>
      </c>
      <c r="F16" s="32"/>
    </row>
    <row r="17" spans="1:6" x14ac:dyDescent="0.3">
      <c r="A17" s="1" t="s">
        <v>63</v>
      </c>
      <c r="B17" s="1">
        <v>113</v>
      </c>
      <c r="C17" s="1">
        <v>531</v>
      </c>
      <c r="D17" s="3">
        <v>1045</v>
      </c>
      <c r="E17" s="3">
        <v>1902</v>
      </c>
      <c r="F17" s="33"/>
    </row>
    <row r="18" spans="1:6" x14ac:dyDescent="0.3">
      <c r="A18" s="1" t="s">
        <v>59</v>
      </c>
      <c r="B18" s="3">
        <v>1381</v>
      </c>
      <c r="C18" s="3">
        <v>1912</v>
      </c>
      <c r="D18" s="3">
        <v>2958</v>
      </c>
      <c r="E18" s="3">
        <v>4182</v>
      </c>
      <c r="F18" s="33"/>
    </row>
    <row r="19" spans="1:6" ht="8.25" customHeight="1" x14ac:dyDescent="0.3">
      <c r="A19" s="1"/>
      <c r="B19" s="1"/>
      <c r="C19" s="1"/>
      <c r="D19" s="1"/>
      <c r="E19" s="1"/>
      <c r="F19" s="33"/>
    </row>
    <row r="20" spans="1:6" x14ac:dyDescent="0.3">
      <c r="A20" s="1" t="s">
        <v>64</v>
      </c>
      <c r="B20" s="4">
        <v>39.9</v>
      </c>
      <c r="C20" s="4">
        <v>37.200000000000003</v>
      </c>
      <c r="D20" s="4">
        <v>37.9</v>
      </c>
      <c r="E20" s="4">
        <v>12.6</v>
      </c>
      <c r="F20" s="33"/>
    </row>
    <row r="21" spans="1:6" x14ac:dyDescent="0.3">
      <c r="A21" s="1" t="s">
        <v>59</v>
      </c>
      <c r="B21" s="1">
        <v>371.7</v>
      </c>
      <c r="C21" s="1">
        <v>408.9</v>
      </c>
      <c r="D21" s="1">
        <v>446.8</v>
      </c>
      <c r="E21" s="4">
        <v>329.6</v>
      </c>
      <c r="F21" s="33"/>
    </row>
    <row r="22" spans="1:6" x14ac:dyDescent="0.3">
      <c r="A22" s="1" t="s">
        <v>63</v>
      </c>
      <c r="B22" s="54">
        <v>11.3</v>
      </c>
      <c r="C22" s="54">
        <v>15</v>
      </c>
      <c r="D22" s="54">
        <v>65.400000000000006</v>
      </c>
      <c r="E22" s="54">
        <v>48</v>
      </c>
      <c r="F22" s="33"/>
    </row>
    <row r="23" spans="1:6" x14ac:dyDescent="0.3">
      <c r="A23" s="1" t="s">
        <v>59</v>
      </c>
      <c r="B23" s="4">
        <v>13.3</v>
      </c>
      <c r="C23" s="4">
        <v>28.3</v>
      </c>
      <c r="D23" s="4">
        <v>93.7</v>
      </c>
      <c r="E23" s="1">
        <v>52.8</v>
      </c>
      <c r="F23" s="33"/>
    </row>
    <row r="24" spans="1:6" x14ac:dyDescent="0.3">
      <c r="A24" s="1"/>
      <c r="B24" s="1"/>
      <c r="C24" s="1"/>
      <c r="D24" s="1"/>
      <c r="E24" s="1"/>
      <c r="F24" s="33"/>
    </row>
    <row r="25" spans="1:6" x14ac:dyDescent="0.3">
      <c r="A25" s="1"/>
      <c r="B25" s="114" t="s">
        <v>50</v>
      </c>
      <c r="C25" s="114"/>
      <c r="D25" s="114"/>
      <c r="E25" s="114"/>
      <c r="F25" s="1"/>
    </row>
    <row r="26" spans="1:6" x14ac:dyDescent="0.3">
      <c r="A26" s="1" t="s">
        <v>51</v>
      </c>
      <c r="B26" s="1"/>
      <c r="C26" s="1"/>
      <c r="D26" s="1"/>
      <c r="E26" s="1"/>
      <c r="F26" s="30"/>
    </row>
    <row r="27" spans="1:6" x14ac:dyDescent="0.3">
      <c r="A27" s="1" t="s">
        <v>66</v>
      </c>
      <c r="B27" s="1">
        <v>134.4</v>
      </c>
      <c r="C27" s="18">
        <v>1039.4000000000001</v>
      </c>
      <c r="D27" s="18">
        <v>852</v>
      </c>
      <c r="E27" s="12">
        <v>765.2</v>
      </c>
      <c r="F27" s="30"/>
    </row>
    <row r="28" spans="1:6" x14ac:dyDescent="0.3">
      <c r="A28" s="1" t="s">
        <v>65</v>
      </c>
      <c r="B28" s="18">
        <v>2234.3000000000002</v>
      </c>
      <c r="C28" s="18">
        <v>3273.7</v>
      </c>
      <c r="D28" s="18">
        <v>4125.7</v>
      </c>
      <c r="E28" s="18">
        <v>5076.6000000000004</v>
      </c>
      <c r="F28" s="30"/>
    </row>
    <row r="29" spans="1:6" x14ac:dyDescent="0.3">
      <c r="A29" s="1" t="s">
        <v>67</v>
      </c>
      <c r="B29" s="1">
        <v>39.700000000000003</v>
      </c>
      <c r="C29" s="1">
        <v>14.1</v>
      </c>
      <c r="D29" s="1">
        <v>17.5</v>
      </c>
      <c r="E29" s="12">
        <v>46.1</v>
      </c>
      <c r="F29" s="30"/>
    </row>
    <row r="30" spans="1:6" x14ac:dyDescent="0.3">
      <c r="A30" s="1" t="s">
        <v>65</v>
      </c>
      <c r="B30" s="1">
        <v>142.80000000000001</v>
      </c>
      <c r="C30" s="1">
        <v>156.9</v>
      </c>
      <c r="D30" s="1">
        <v>174.4</v>
      </c>
      <c r="E30" s="12">
        <v>277.39999999999998</v>
      </c>
      <c r="F30" s="30"/>
    </row>
    <row r="31" spans="1:6" x14ac:dyDescent="0.3">
      <c r="A31" s="1" t="s">
        <v>68</v>
      </c>
      <c r="B31" s="4">
        <v>0</v>
      </c>
      <c r="C31" s="4">
        <v>0</v>
      </c>
      <c r="D31" s="4">
        <v>0</v>
      </c>
      <c r="E31" s="12">
        <v>39.4</v>
      </c>
      <c r="F31" s="30"/>
    </row>
    <row r="32" spans="1:6" x14ac:dyDescent="0.3">
      <c r="A32" s="40" t="s">
        <v>65</v>
      </c>
      <c r="B32" s="57">
        <v>64.3</v>
      </c>
      <c r="C32" s="57">
        <v>64.3</v>
      </c>
      <c r="D32" s="57">
        <v>64.3</v>
      </c>
      <c r="E32" s="58">
        <v>278.39999999999998</v>
      </c>
      <c r="F32" s="30"/>
    </row>
    <row r="33" spans="1:6" ht="3.9" customHeight="1" x14ac:dyDescent="0.3">
      <c r="A33" s="1"/>
      <c r="B33" s="3"/>
      <c r="C33" s="3"/>
      <c r="D33" s="3"/>
      <c r="E33" s="3"/>
      <c r="F33" s="3"/>
    </row>
    <row r="34" spans="1:6" ht="14.1" customHeight="1" x14ac:dyDescent="0.3">
      <c r="A34" s="1" t="s">
        <v>237</v>
      </c>
      <c r="B34" s="19"/>
      <c r="C34" s="19"/>
      <c r="D34" s="1"/>
      <c r="E34" s="1"/>
      <c r="F34" s="30"/>
    </row>
    <row r="35" spans="1:6" ht="14.1" customHeight="1" x14ac:dyDescent="0.3">
      <c r="A35" s="1" t="s">
        <v>69</v>
      </c>
      <c r="B35" s="92"/>
      <c r="C35" s="92"/>
      <c r="D35" s="92"/>
      <c r="E35" s="92"/>
      <c r="F35" s="30"/>
    </row>
    <row r="36" spans="1:6" ht="6.9" customHeight="1" x14ac:dyDescent="0.3">
      <c r="A36" s="1"/>
      <c r="B36" s="92"/>
      <c r="C36" s="92"/>
      <c r="D36" s="92"/>
      <c r="E36" s="92"/>
      <c r="F36" s="30"/>
    </row>
    <row r="37" spans="1:6" ht="14.1" customHeight="1" x14ac:dyDescent="0.3">
      <c r="A37" s="1" t="s">
        <v>214</v>
      </c>
      <c r="B37" s="95"/>
      <c r="C37" s="95"/>
      <c r="D37" s="95"/>
      <c r="E37" s="95"/>
      <c r="F37" s="30"/>
    </row>
    <row r="38" spans="1:6" ht="14.1" customHeight="1" x14ac:dyDescent="0.3">
      <c r="A38" s="1" t="s">
        <v>210</v>
      </c>
      <c r="B38" s="21"/>
      <c r="C38" s="21"/>
      <c r="D38" s="21"/>
      <c r="E38" s="21"/>
      <c r="F38" s="34"/>
    </row>
    <row r="39" spans="1:6" ht="6.9" customHeight="1" x14ac:dyDescent="0.3">
      <c r="A39" s="1"/>
      <c r="B39" s="21"/>
      <c r="C39" s="21"/>
      <c r="D39" s="21"/>
      <c r="E39" s="21"/>
      <c r="F39" s="34"/>
    </row>
    <row r="40" spans="1:6" ht="14.1" customHeight="1" x14ac:dyDescent="0.3">
      <c r="A40" s="1" t="s">
        <v>243</v>
      </c>
      <c r="B40" s="21"/>
      <c r="C40" s="21"/>
      <c r="D40" s="21"/>
      <c r="E40" s="21"/>
      <c r="F40" s="30"/>
    </row>
    <row r="41" spans="1:6" x14ac:dyDescent="0.3">
      <c r="A41" s="1"/>
      <c r="B41" s="21"/>
      <c r="C41" s="21"/>
      <c r="D41" s="21"/>
      <c r="E41" s="21"/>
      <c r="F41" s="34"/>
    </row>
    <row r="42" spans="1:6" x14ac:dyDescent="0.3">
      <c r="A42" s="1"/>
      <c r="B42" s="4"/>
      <c r="C42" s="18"/>
      <c r="D42" s="18"/>
      <c r="E42" s="12"/>
      <c r="F42" s="7"/>
    </row>
    <row r="43" spans="1:6" x14ac:dyDescent="0.3">
      <c r="A43" s="1"/>
      <c r="B43" s="4"/>
      <c r="C43" s="4"/>
      <c r="D43" s="4"/>
      <c r="E43" s="4"/>
      <c r="F43" s="7"/>
    </row>
    <row r="44" spans="1:6" x14ac:dyDescent="0.3">
      <c r="A44" s="1"/>
      <c r="B44" s="18"/>
      <c r="C44" s="18"/>
      <c r="D44" s="18"/>
      <c r="E44" s="12"/>
      <c r="F44" s="7"/>
    </row>
    <row r="45" spans="1:6" ht="3" customHeight="1" x14ac:dyDescent="0.3">
      <c r="A45" s="1"/>
      <c r="B45" s="3"/>
      <c r="C45" s="3"/>
      <c r="D45" s="3"/>
      <c r="E45" s="3"/>
      <c r="F45" s="3"/>
    </row>
    <row r="46" spans="1:6" ht="10.5" customHeight="1" x14ac:dyDescent="0.3">
      <c r="A46" s="1"/>
      <c r="B46" s="19"/>
      <c r="C46" s="19"/>
      <c r="D46" s="1"/>
      <c r="E46" s="1"/>
      <c r="F46" s="7"/>
    </row>
    <row r="47" spans="1:6" ht="13.5" customHeight="1" x14ac:dyDescent="0.3">
      <c r="A47" s="1"/>
      <c r="B47" s="19"/>
      <c r="C47" s="19"/>
      <c r="D47" s="1"/>
      <c r="E47" s="1"/>
      <c r="F47" s="7"/>
    </row>
    <row r="48" spans="1:6" ht="26.25" customHeight="1" x14ac:dyDescent="0.3">
      <c r="A48" s="113"/>
      <c r="B48" s="113"/>
      <c r="C48" s="113"/>
      <c r="D48" s="113"/>
      <c r="E48" s="113"/>
      <c r="F48" s="7"/>
    </row>
    <row r="49" spans="1:6" x14ac:dyDescent="0.3">
      <c r="A49" s="1"/>
      <c r="B49" s="20"/>
      <c r="C49" s="20"/>
      <c r="D49" s="20"/>
      <c r="E49" s="20"/>
      <c r="F49" s="7"/>
    </row>
    <row r="50" spans="1:6" x14ac:dyDescent="0.3">
      <c r="A50" s="1"/>
      <c r="B50" s="21"/>
      <c r="C50" s="21"/>
      <c r="D50" s="21"/>
      <c r="E50" s="21"/>
      <c r="F50" s="22"/>
    </row>
  </sheetData>
  <mergeCells count="3">
    <mergeCell ref="B5:E5"/>
    <mergeCell ref="A48:E48"/>
    <mergeCell ref="B25:E2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35"/>
  <sheetViews>
    <sheetView showGridLines="0" workbookViewId="0"/>
  </sheetViews>
  <sheetFormatPr defaultRowHeight="14.4" x14ac:dyDescent="0.3"/>
  <cols>
    <col min="1" max="1" width="26.6640625" customWidth="1"/>
    <col min="2" max="5" width="12.6640625" customWidth="1"/>
  </cols>
  <sheetData>
    <row r="1" spans="1:6" x14ac:dyDescent="0.3">
      <c r="A1" s="40" t="s">
        <v>192</v>
      </c>
      <c r="B1" s="88"/>
      <c r="C1" s="89"/>
      <c r="D1" s="40"/>
      <c r="E1" s="40"/>
      <c r="F1" s="30"/>
    </row>
    <row r="2" spans="1:6" x14ac:dyDescent="0.3">
      <c r="A2" s="1"/>
      <c r="B2" s="2" t="s">
        <v>217</v>
      </c>
      <c r="C2" s="2" t="s">
        <v>218</v>
      </c>
      <c r="D2" s="2" t="s">
        <v>230</v>
      </c>
      <c r="E2" s="2" t="s">
        <v>230</v>
      </c>
      <c r="F2" s="30"/>
    </row>
    <row r="3" spans="1:6" x14ac:dyDescent="0.3">
      <c r="A3" s="45" t="s">
        <v>1</v>
      </c>
      <c r="B3" s="40">
        <v>2025</v>
      </c>
      <c r="C3" s="40">
        <v>2025</v>
      </c>
      <c r="D3" s="40">
        <v>2025</v>
      </c>
      <c r="E3" s="40">
        <v>2024</v>
      </c>
      <c r="F3" s="30"/>
    </row>
    <row r="4" spans="1:6" x14ac:dyDescent="0.3">
      <c r="A4" s="48"/>
      <c r="B4" s="2"/>
      <c r="C4" s="2"/>
      <c r="D4" s="2"/>
      <c r="E4" s="2"/>
      <c r="F4" s="30"/>
    </row>
    <row r="5" spans="1:6" x14ac:dyDescent="0.3">
      <c r="A5" s="48"/>
      <c r="B5" s="109" t="s">
        <v>70</v>
      </c>
      <c r="C5" s="109"/>
      <c r="D5" s="109"/>
      <c r="E5" s="109"/>
      <c r="F5" s="30"/>
    </row>
    <row r="6" spans="1:6" x14ac:dyDescent="0.3">
      <c r="A6" s="1" t="s">
        <v>71</v>
      </c>
      <c r="B6" s="64"/>
      <c r="C6" s="1"/>
      <c r="D6" s="1"/>
      <c r="E6" s="1"/>
      <c r="F6" s="30"/>
    </row>
    <row r="7" spans="1:6" x14ac:dyDescent="0.3">
      <c r="A7" s="1" t="s">
        <v>72</v>
      </c>
      <c r="B7" s="14">
        <v>54</v>
      </c>
      <c r="C7" s="14">
        <v>54.85</v>
      </c>
      <c r="D7" s="14">
        <v>54.98</v>
      </c>
      <c r="E7" s="14">
        <v>55.47</v>
      </c>
      <c r="F7" s="30"/>
    </row>
    <row r="8" spans="1:6" x14ac:dyDescent="0.3">
      <c r="A8" s="1" t="s">
        <v>73</v>
      </c>
      <c r="B8" s="14">
        <v>63.75</v>
      </c>
      <c r="C8" s="14">
        <v>64.03</v>
      </c>
      <c r="D8" s="14">
        <v>63.03</v>
      </c>
      <c r="E8" s="14">
        <v>61.48</v>
      </c>
      <c r="F8" s="35"/>
    </row>
    <row r="9" spans="1:6" x14ac:dyDescent="0.3">
      <c r="A9" s="1" t="s">
        <v>74</v>
      </c>
      <c r="B9" s="14">
        <v>149</v>
      </c>
      <c r="C9" s="14">
        <v>149.63999999999999</v>
      </c>
      <c r="D9" s="14">
        <v>151</v>
      </c>
      <c r="E9" s="14">
        <v>144.13999999999999</v>
      </c>
      <c r="F9" s="35"/>
    </row>
    <row r="10" spans="1:6" x14ac:dyDescent="0.3">
      <c r="A10" s="1" t="s">
        <v>75</v>
      </c>
      <c r="B10" s="92"/>
      <c r="C10" s="92"/>
      <c r="D10" s="92"/>
      <c r="E10" s="92"/>
      <c r="F10" s="35"/>
    </row>
    <row r="11" spans="1:6" x14ac:dyDescent="0.3">
      <c r="A11" s="1" t="s">
        <v>76</v>
      </c>
      <c r="B11" s="65">
        <v>60.2</v>
      </c>
      <c r="C11" s="65">
        <v>64.400000000000006</v>
      </c>
      <c r="D11" s="65" t="s">
        <v>49</v>
      </c>
      <c r="E11" s="65">
        <v>56.4</v>
      </c>
      <c r="F11" s="35"/>
    </row>
    <row r="12" spans="1:6" x14ac:dyDescent="0.3">
      <c r="A12" s="64"/>
      <c r="B12" s="92"/>
      <c r="C12" s="92"/>
      <c r="D12" s="92"/>
      <c r="E12" s="92"/>
      <c r="F12" s="1"/>
    </row>
    <row r="13" spans="1:6" x14ac:dyDescent="0.3">
      <c r="A13" s="1" t="s">
        <v>77</v>
      </c>
      <c r="B13" s="92"/>
      <c r="C13" s="92"/>
      <c r="D13" s="92"/>
      <c r="E13" s="92"/>
      <c r="F13" s="1"/>
    </row>
    <row r="14" spans="1:6" x14ac:dyDescent="0.3">
      <c r="A14" s="1" t="s">
        <v>78</v>
      </c>
      <c r="B14" s="14">
        <v>78.06</v>
      </c>
      <c r="C14" s="14">
        <v>78.790000000000006</v>
      </c>
      <c r="D14" s="14">
        <v>78.63</v>
      </c>
      <c r="E14" s="14">
        <v>79.92</v>
      </c>
      <c r="F14" s="14"/>
    </row>
    <row r="15" spans="1:6" x14ac:dyDescent="0.3">
      <c r="A15" s="1" t="s">
        <v>79</v>
      </c>
      <c r="B15" s="14">
        <v>77.75</v>
      </c>
      <c r="C15" s="14">
        <v>78.7</v>
      </c>
      <c r="D15" s="14">
        <v>79.81</v>
      </c>
      <c r="E15" s="14">
        <v>81.5</v>
      </c>
      <c r="F15" s="14"/>
    </row>
    <row r="16" spans="1:6" x14ac:dyDescent="0.3">
      <c r="A16" s="1" t="s">
        <v>80</v>
      </c>
      <c r="B16" s="14">
        <v>76.75</v>
      </c>
      <c r="C16" s="14">
        <v>77.7</v>
      </c>
      <c r="D16" s="14">
        <v>78.81</v>
      </c>
      <c r="E16" s="14">
        <v>81</v>
      </c>
      <c r="F16" s="35"/>
    </row>
    <row r="17" spans="1:6" x14ac:dyDescent="0.3">
      <c r="A17" s="1" t="s">
        <v>81</v>
      </c>
      <c r="B17" s="65" t="s">
        <v>82</v>
      </c>
      <c r="C17" s="65" t="s">
        <v>82</v>
      </c>
      <c r="D17" s="65" t="s">
        <v>82</v>
      </c>
      <c r="E17" s="65" t="s">
        <v>82</v>
      </c>
      <c r="F17" s="35"/>
    </row>
    <row r="18" spans="1:6" x14ac:dyDescent="0.3">
      <c r="A18" s="1"/>
      <c r="B18" s="1"/>
      <c r="C18" s="1"/>
      <c r="D18" s="1"/>
      <c r="E18" s="66"/>
      <c r="F18" s="1"/>
    </row>
    <row r="19" spans="1:6" x14ac:dyDescent="0.3">
      <c r="A19" s="1"/>
      <c r="B19" s="109" t="s">
        <v>83</v>
      </c>
      <c r="C19" s="109"/>
      <c r="D19" s="109"/>
      <c r="E19" s="109"/>
      <c r="F19" s="1"/>
    </row>
    <row r="20" spans="1:6" x14ac:dyDescent="0.3">
      <c r="A20" s="1" t="s">
        <v>84</v>
      </c>
      <c r="B20" s="1"/>
      <c r="C20" s="1"/>
      <c r="D20" s="1"/>
      <c r="E20" s="1"/>
      <c r="F20" s="1"/>
    </row>
    <row r="21" spans="1:6" x14ac:dyDescent="0.3">
      <c r="A21" s="1" t="s">
        <v>85</v>
      </c>
      <c r="B21" s="65" t="s">
        <v>82</v>
      </c>
      <c r="C21" s="65" t="s">
        <v>82</v>
      </c>
      <c r="D21" s="65" t="s">
        <v>82</v>
      </c>
      <c r="E21" s="65" t="s">
        <v>82</v>
      </c>
      <c r="F21" s="30"/>
    </row>
    <row r="22" spans="1:6" x14ac:dyDescent="0.3">
      <c r="A22" s="1" t="s">
        <v>86</v>
      </c>
      <c r="B22" s="65">
        <v>2.4500000000000002</v>
      </c>
      <c r="C22" s="65">
        <v>2.57</v>
      </c>
      <c r="D22" s="65">
        <v>2.58</v>
      </c>
      <c r="E22" s="65">
        <v>2.25</v>
      </c>
      <c r="F22" s="30"/>
    </row>
    <row r="23" spans="1:6" x14ac:dyDescent="0.3">
      <c r="A23" s="1" t="s">
        <v>87</v>
      </c>
      <c r="B23" s="65" t="s">
        <v>82</v>
      </c>
      <c r="C23" s="65" t="s">
        <v>82</v>
      </c>
      <c r="D23" s="65" t="s">
        <v>82</v>
      </c>
      <c r="E23" s="65" t="s">
        <v>82</v>
      </c>
      <c r="F23" s="30"/>
    </row>
    <row r="24" spans="1:6" x14ac:dyDescent="0.3">
      <c r="A24" s="1" t="s">
        <v>88</v>
      </c>
      <c r="B24" s="65" t="s">
        <v>82</v>
      </c>
      <c r="C24" s="65">
        <v>4.33</v>
      </c>
      <c r="D24" s="65" t="s">
        <v>82</v>
      </c>
      <c r="E24" s="65" t="s">
        <v>82</v>
      </c>
      <c r="F24" s="30"/>
    </row>
    <row r="25" spans="1:6" x14ac:dyDescent="0.3">
      <c r="A25" s="1" t="s">
        <v>89</v>
      </c>
      <c r="B25" s="65">
        <v>3.18</v>
      </c>
      <c r="C25" s="65" t="s">
        <v>82</v>
      </c>
      <c r="D25" s="65" t="s">
        <v>82</v>
      </c>
      <c r="E25" s="65" t="s">
        <v>82</v>
      </c>
      <c r="F25" s="30"/>
    </row>
    <row r="26" spans="1:6" x14ac:dyDescent="0.3">
      <c r="A26" s="40" t="s">
        <v>90</v>
      </c>
      <c r="B26" s="67">
        <v>4.32</v>
      </c>
      <c r="C26" s="67">
        <v>4.43</v>
      </c>
      <c r="D26" s="67">
        <v>4.46</v>
      </c>
      <c r="E26" s="67">
        <v>4.05</v>
      </c>
      <c r="F26" s="30"/>
    </row>
    <row r="27" spans="1:6" ht="3.9" customHeight="1" x14ac:dyDescent="0.3">
      <c r="A27" s="1"/>
      <c r="B27" s="1"/>
      <c r="C27" s="1"/>
      <c r="D27" s="1"/>
      <c r="E27" s="68"/>
      <c r="F27" s="30"/>
    </row>
    <row r="28" spans="1:6" ht="14.1" customHeight="1" x14ac:dyDescent="0.3">
      <c r="A28" s="1" t="s">
        <v>203</v>
      </c>
      <c r="B28" s="69"/>
      <c r="C28" s="65"/>
      <c r="D28" s="1"/>
      <c r="E28" s="70"/>
      <c r="F28" s="30"/>
    </row>
    <row r="29" spans="1:6" ht="14.1" customHeight="1" x14ac:dyDescent="0.3">
      <c r="A29" s="1" t="s">
        <v>204</v>
      </c>
      <c r="B29" s="69"/>
      <c r="C29" s="92"/>
      <c r="D29" s="92"/>
      <c r="E29" s="92"/>
      <c r="F29" s="30"/>
    </row>
    <row r="30" spans="1:6" ht="6.9" customHeight="1" x14ac:dyDescent="0.3">
      <c r="A30" s="1"/>
      <c r="B30" s="69"/>
      <c r="C30" s="92"/>
      <c r="D30" s="92"/>
      <c r="E30" s="92"/>
      <c r="F30" s="30"/>
    </row>
    <row r="31" spans="1:6" ht="14.1" customHeight="1" x14ac:dyDescent="0.3">
      <c r="A31" s="1" t="s">
        <v>215</v>
      </c>
      <c r="B31" s="93"/>
      <c r="C31" s="92"/>
      <c r="D31" s="92"/>
      <c r="E31" s="92"/>
      <c r="F31" s="30"/>
    </row>
    <row r="32" spans="1:6" ht="14.1" customHeight="1" x14ac:dyDescent="0.3">
      <c r="A32" s="1" t="s">
        <v>211</v>
      </c>
      <c r="B32" s="93"/>
      <c r="C32" s="92"/>
      <c r="D32" s="92"/>
      <c r="E32" s="92"/>
      <c r="F32" s="30"/>
    </row>
    <row r="33" spans="1:6" ht="6.9" customHeight="1" x14ac:dyDescent="0.3">
      <c r="A33" s="1"/>
      <c r="B33" s="93"/>
      <c r="C33" s="92"/>
      <c r="D33" s="92"/>
      <c r="E33" s="92"/>
      <c r="F33" s="30"/>
    </row>
    <row r="34" spans="1:6" ht="14.1" customHeight="1" x14ac:dyDescent="0.3">
      <c r="A34" s="1" t="s">
        <v>243</v>
      </c>
      <c r="B34" s="93"/>
      <c r="C34" s="92"/>
      <c r="D34" s="92"/>
      <c r="E34" s="92"/>
      <c r="F34" s="30"/>
    </row>
    <row r="35" spans="1:6" x14ac:dyDescent="0.3">
      <c r="A35" s="7"/>
      <c r="B35" s="23"/>
      <c r="C35" s="7"/>
      <c r="D35" s="7"/>
      <c r="E35" s="7"/>
      <c r="F35" s="7"/>
    </row>
  </sheetData>
  <mergeCells count="2">
    <mergeCell ref="B5:E5"/>
    <mergeCell ref="B19:E1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7" ht="15" customHeight="1" x14ac:dyDescent="0.3">
      <c r="A1" s="40" t="s">
        <v>193</v>
      </c>
      <c r="B1" s="40"/>
      <c r="C1" s="71"/>
      <c r="D1" s="72"/>
      <c r="E1" s="72"/>
      <c r="F1" s="1"/>
      <c r="G1" s="8"/>
    </row>
    <row r="2" spans="1:7" x14ac:dyDescent="0.3">
      <c r="A2" s="1"/>
      <c r="B2" s="9" t="s">
        <v>216</v>
      </c>
      <c r="C2" s="9" t="s">
        <v>217</v>
      </c>
      <c r="D2" s="9" t="s">
        <v>218</v>
      </c>
      <c r="E2" s="9" t="s">
        <v>218</v>
      </c>
      <c r="F2" s="9"/>
      <c r="G2" s="8"/>
    </row>
    <row r="3" spans="1:7" x14ac:dyDescent="0.3">
      <c r="A3" s="45" t="s">
        <v>1</v>
      </c>
      <c r="B3" s="41">
        <v>2025</v>
      </c>
      <c r="C3" s="41">
        <v>2025</v>
      </c>
      <c r="D3" s="41">
        <v>2025</v>
      </c>
      <c r="E3" s="41">
        <v>2024</v>
      </c>
      <c r="F3" s="10"/>
      <c r="G3" s="8"/>
    </row>
    <row r="4" spans="1:7" ht="8.25" customHeight="1" x14ac:dyDescent="0.3">
      <c r="A4" s="48"/>
      <c r="B4" s="9"/>
      <c r="C4" s="9"/>
      <c r="D4" s="9"/>
      <c r="E4" s="9"/>
      <c r="F4" s="9"/>
      <c r="G4" s="8"/>
    </row>
    <row r="5" spans="1:7" x14ac:dyDescent="0.3">
      <c r="A5" s="1"/>
      <c r="B5" s="115" t="s">
        <v>50</v>
      </c>
      <c r="C5" s="115"/>
      <c r="D5" s="115"/>
      <c r="E5" s="115"/>
      <c r="F5" s="37"/>
      <c r="G5" s="8"/>
    </row>
    <row r="6" spans="1:7" ht="7.5" customHeight="1" x14ac:dyDescent="0.3">
      <c r="A6" s="1"/>
      <c r="B6" s="51"/>
      <c r="C6" s="11"/>
      <c r="D6" s="90"/>
      <c r="E6" s="90"/>
      <c r="F6" s="11"/>
      <c r="G6" s="8"/>
    </row>
    <row r="7" spans="1:7" x14ac:dyDescent="0.3">
      <c r="A7" s="1" t="s">
        <v>91</v>
      </c>
      <c r="B7" s="3">
        <f>SUM(B8:B12)</f>
        <v>245959.1</v>
      </c>
      <c r="C7" s="3">
        <f>SUM(C8:C12)</f>
        <v>232152.09999999998</v>
      </c>
      <c r="D7" s="3">
        <f>SUM(D8:D12)</f>
        <v>271939.7</v>
      </c>
      <c r="E7" s="3">
        <f>SUM(E8:E12)</f>
        <v>291494.5</v>
      </c>
      <c r="F7" s="3"/>
      <c r="G7" s="8"/>
    </row>
    <row r="8" spans="1:7" x14ac:dyDescent="0.3">
      <c r="A8" s="1" t="s">
        <v>92</v>
      </c>
      <c r="B8" s="3">
        <v>45645.2</v>
      </c>
      <c r="C8" s="3">
        <v>42476.3</v>
      </c>
      <c r="D8" s="3">
        <v>51299.1</v>
      </c>
      <c r="E8" s="3">
        <v>54498.2</v>
      </c>
      <c r="F8" s="3"/>
      <c r="G8" s="8"/>
    </row>
    <row r="9" spans="1:7" x14ac:dyDescent="0.3">
      <c r="A9" s="1" t="s">
        <v>93</v>
      </c>
      <c r="B9" s="3">
        <v>25211.4</v>
      </c>
      <c r="C9" s="3">
        <v>24467.1</v>
      </c>
      <c r="D9" s="3">
        <v>27028</v>
      </c>
      <c r="E9" s="3">
        <v>25234.400000000001</v>
      </c>
      <c r="F9" s="3"/>
      <c r="G9" s="8"/>
    </row>
    <row r="10" spans="1:7" x14ac:dyDescent="0.3">
      <c r="A10" s="1" t="s">
        <v>94</v>
      </c>
      <c r="B10" s="3">
        <v>4208.3</v>
      </c>
      <c r="C10" s="3">
        <v>3953.2</v>
      </c>
      <c r="D10" s="3">
        <v>4546.6000000000004</v>
      </c>
      <c r="E10" s="3">
        <v>4758.6000000000004</v>
      </c>
      <c r="F10" s="3"/>
      <c r="G10" s="8"/>
    </row>
    <row r="11" spans="1:7" x14ac:dyDescent="0.3">
      <c r="A11" s="1" t="s">
        <v>95</v>
      </c>
      <c r="B11" s="3">
        <v>552.20000000000005</v>
      </c>
      <c r="C11" s="3">
        <v>457.1</v>
      </c>
      <c r="D11" s="3">
        <v>643.70000000000005</v>
      </c>
      <c r="E11" s="3">
        <v>437.3</v>
      </c>
      <c r="F11" s="3"/>
      <c r="G11" s="8"/>
    </row>
    <row r="12" spans="1:7" x14ac:dyDescent="0.3">
      <c r="A12" s="1" t="s">
        <v>96</v>
      </c>
      <c r="B12" s="3">
        <v>170342</v>
      </c>
      <c r="C12" s="3">
        <v>160798.39999999999</v>
      </c>
      <c r="D12" s="3">
        <v>188422.3</v>
      </c>
      <c r="E12" s="3">
        <v>206566</v>
      </c>
      <c r="F12" s="3"/>
      <c r="G12" s="8"/>
    </row>
    <row r="13" spans="1:7" x14ac:dyDescent="0.3">
      <c r="A13" s="1"/>
      <c r="B13" s="3"/>
      <c r="C13" s="3"/>
      <c r="D13" s="3"/>
      <c r="E13" s="3"/>
      <c r="F13" s="3"/>
      <c r="G13" s="8"/>
    </row>
    <row r="14" spans="1:7" x14ac:dyDescent="0.3">
      <c r="A14" s="1" t="s">
        <v>97</v>
      </c>
      <c r="B14" s="3">
        <f>SUM(B15:B19)</f>
        <v>784987.7</v>
      </c>
      <c r="C14" s="3">
        <f>SUM(C15:C19)</f>
        <v>973658.10000000009</v>
      </c>
      <c r="D14" s="3">
        <f>SUM(D15:D19)</f>
        <v>1173847.5</v>
      </c>
      <c r="E14" s="3">
        <f>SUM(E15:E19)</f>
        <v>1202471.4000000001</v>
      </c>
      <c r="F14" s="3"/>
      <c r="G14" s="8"/>
    </row>
    <row r="15" spans="1:7" x14ac:dyDescent="0.3">
      <c r="A15" s="1" t="s">
        <v>92</v>
      </c>
      <c r="B15" s="3">
        <v>419070.8</v>
      </c>
      <c r="C15" s="3">
        <v>507790.2</v>
      </c>
      <c r="D15" s="3">
        <v>580940.30000000005</v>
      </c>
      <c r="E15" s="3">
        <v>585362.80000000005</v>
      </c>
      <c r="F15" s="3"/>
      <c r="G15" s="8"/>
    </row>
    <row r="16" spans="1:7" x14ac:dyDescent="0.3">
      <c r="A16" s="1" t="s">
        <v>93</v>
      </c>
      <c r="B16" s="3">
        <v>12221.2</v>
      </c>
      <c r="C16" s="3">
        <v>12759.9</v>
      </c>
      <c r="D16" s="3">
        <v>15061.5</v>
      </c>
      <c r="E16" s="3">
        <v>16257.9</v>
      </c>
      <c r="F16" s="3"/>
      <c r="G16" s="8"/>
    </row>
    <row r="17" spans="1:7" x14ac:dyDescent="0.3">
      <c r="A17" s="1" t="s">
        <v>94</v>
      </c>
      <c r="B17" s="3">
        <v>13077.3</v>
      </c>
      <c r="C17" s="3">
        <v>18084.599999999999</v>
      </c>
      <c r="D17" s="3">
        <v>27266</v>
      </c>
      <c r="E17" s="3">
        <v>27852.799999999999</v>
      </c>
      <c r="F17" s="3"/>
      <c r="G17" s="8"/>
    </row>
    <row r="18" spans="1:7" x14ac:dyDescent="0.3">
      <c r="A18" s="1" t="s">
        <v>95</v>
      </c>
      <c r="B18" s="3">
        <v>17390.900000000001</v>
      </c>
      <c r="C18" s="3">
        <v>20771.7</v>
      </c>
      <c r="D18" s="3">
        <v>22005.7</v>
      </c>
      <c r="E18" s="3">
        <v>23482.3</v>
      </c>
      <c r="F18" s="3"/>
      <c r="G18" s="8"/>
    </row>
    <row r="19" spans="1:7" x14ac:dyDescent="0.3">
      <c r="A19" s="1" t="s">
        <v>96</v>
      </c>
      <c r="B19" s="3">
        <v>323227.5</v>
      </c>
      <c r="C19" s="3">
        <v>414251.7</v>
      </c>
      <c r="D19" s="3">
        <v>528574</v>
      </c>
      <c r="E19" s="3">
        <v>549515.6</v>
      </c>
      <c r="F19" s="3"/>
      <c r="G19" s="8"/>
    </row>
    <row r="20" spans="1:7" x14ac:dyDescent="0.3">
      <c r="A20" s="1"/>
      <c r="B20" s="3"/>
      <c r="C20" s="3"/>
      <c r="D20" s="3"/>
      <c r="E20" s="3"/>
      <c r="F20" s="3"/>
      <c r="G20" s="8"/>
    </row>
    <row r="21" spans="1:7" x14ac:dyDescent="0.3">
      <c r="A21" s="1" t="s">
        <v>98</v>
      </c>
      <c r="B21" s="3">
        <f>SUM(B22:B26)</f>
        <v>303536.3</v>
      </c>
      <c r="C21" s="3">
        <f>SUM(C22:C26)</f>
        <v>320363.09999999998</v>
      </c>
      <c r="D21" s="3">
        <f>SUM(D22:D26)</f>
        <v>414198.4</v>
      </c>
      <c r="E21" s="3">
        <f>SUM(E22:E26)</f>
        <v>411565.7</v>
      </c>
      <c r="F21" s="3"/>
      <c r="G21" s="8"/>
    </row>
    <row r="22" spans="1:7" x14ac:dyDescent="0.3">
      <c r="A22" s="1" t="s">
        <v>92</v>
      </c>
      <c r="B22" s="3">
        <v>150805.4</v>
      </c>
      <c r="C22" s="3">
        <v>143385.29999999999</v>
      </c>
      <c r="D22" s="3">
        <v>167033.79999999999</v>
      </c>
      <c r="E22" s="3">
        <v>165630.9</v>
      </c>
      <c r="F22" s="3"/>
      <c r="G22" s="8"/>
    </row>
    <row r="23" spans="1:7" x14ac:dyDescent="0.3">
      <c r="A23" s="1" t="s">
        <v>93</v>
      </c>
      <c r="B23" s="3">
        <v>16862.8</v>
      </c>
      <c r="C23" s="3">
        <v>17718.400000000001</v>
      </c>
      <c r="D23" s="3">
        <v>23443.599999999999</v>
      </c>
      <c r="E23" s="3">
        <v>19785.099999999999</v>
      </c>
      <c r="F23" s="3"/>
      <c r="G23" s="8"/>
    </row>
    <row r="24" spans="1:7" x14ac:dyDescent="0.3">
      <c r="A24" s="1" t="s">
        <v>94</v>
      </c>
      <c r="B24" s="3">
        <v>923.8</v>
      </c>
      <c r="C24" s="3">
        <v>894.4</v>
      </c>
      <c r="D24" s="3">
        <v>1172.8</v>
      </c>
      <c r="E24" s="3">
        <v>1314.7</v>
      </c>
      <c r="F24" s="3"/>
      <c r="G24" s="8"/>
    </row>
    <row r="25" spans="1:7" x14ac:dyDescent="0.3">
      <c r="A25" s="1" t="s">
        <v>95</v>
      </c>
      <c r="B25" s="3">
        <v>1291.7</v>
      </c>
      <c r="C25" s="3">
        <v>1334.7</v>
      </c>
      <c r="D25" s="3">
        <v>1701.6</v>
      </c>
      <c r="E25" s="3">
        <v>1765.6</v>
      </c>
      <c r="F25" s="3"/>
      <c r="G25" s="8"/>
    </row>
    <row r="26" spans="1:7" x14ac:dyDescent="0.3">
      <c r="A26" s="1" t="s">
        <v>96</v>
      </c>
      <c r="B26" s="3">
        <v>133652.6</v>
      </c>
      <c r="C26" s="3">
        <v>157030.29999999999</v>
      </c>
      <c r="D26" s="3">
        <v>220846.6</v>
      </c>
      <c r="E26" s="3">
        <v>223069.4</v>
      </c>
      <c r="F26" s="3"/>
      <c r="G26" s="8"/>
    </row>
    <row r="27" spans="1:7" x14ac:dyDescent="0.3">
      <c r="A27" s="1"/>
      <c r="B27" s="3"/>
      <c r="C27" s="3"/>
      <c r="D27" s="3"/>
      <c r="E27" s="3"/>
      <c r="F27" s="3"/>
      <c r="G27" s="8"/>
    </row>
    <row r="28" spans="1:7" x14ac:dyDescent="0.3">
      <c r="A28" s="1" t="s">
        <v>99</v>
      </c>
      <c r="B28" s="3">
        <f>SUM(B29:B33)</f>
        <v>84180.9</v>
      </c>
      <c r="C28" s="3">
        <f>SUM(C29:C33)</f>
        <v>82030</v>
      </c>
      <c r="D28" s="3">
        <f>SUM(D29:D33)</f>
        <v>96212.199999999983</v>
      </c>
      <c r="E28" s="3">
        <f>SUM(E29:E33)</f>
        <v>94183.9</v>
      </c>
      <c r="F28" s="3"/>
      <c r="G28" s="8"/>
    </row>
    <row r="29" spans="1:7" x14ac:dyDescent="0.3">
      <c r="A29" s="1" t="s">
        <v>92</v>
      </c>
      <c r="B29" s="3">
        <v>13131.4</v>
      </c>
      <c r="C29" s="3">
        <v>12136.3</v>
      </c>
      <c r="D29" s="3">
        <v>14570.8</v>
      </c>
      <c r="E29" s="3">
        <v>13668.6</v>
      </c>
      <c r="F29" s="3"/>
      <c r="G29" s="8"/>
    </row>
    <row r="30" spans="1:7" x14ac:dyDescent="0.3">
      <c r="A30" s="1" t="s">
        <v>93</v>
      </c>
      <c r="B30" s="3">
        <v>32954.699999999997</v>
      </c>
      <c r="C30" s="3">
        <v>33577</v>
      </c>
      <c r="D30" s="3">
        <v>38711.1</v>
      </c>
      <c r="E30" s="3">
        <v>39252.699999999997</v>
      </c>
      <c r="F30" s="3"/>
      <c r="G30" s="8"/>
    </row>
    <row r="31" spans="1:7" x14ac:dyDescent="0.3">
      <c r="A31" s="1" t="s">
        <v>94</v>
      </c>
      <c r="B31" s="3">
        <v>11022.4</v>
      </c>
      <c r="C31" s="3">
        <v>10735.1</v>
      </c>
      <c r="D31" s="3">
        <v>13286.4</v>
      </c>
      <c r="E31" s="3">
        <v>10180.799999999999</v>
      </c>
      <c r="F31" s="3"/>
      <c r="G31" s="8"/>
    </row>
    <row r="32" spans="1:7" x14ac:dyDescent="0.3">
      <c r="A32" s="1" t="s">
        <v>95</v>
      </c>
      <c r="B32" s="3">
        <v>4330.2</v>
      </c>
      <c r="C32" s="3">
        <v>3328.6</v>
      </c>
      <c r="D32" s="3">
        <v>4102.2</v>
      </c>
      <c r="E32" s="3">
        <v>3654.4</v>
      </c>
      <c r="F32" s="3"/>
      <c r="G32" s="8"/>
    </row>
    <row r="33" spans="1:7" x14ac:dyDescent="0.3">
      <c r="A33" s="1" t="s">
        <v>96</v>
      </c>
      <c r="B33" s="3">
        <v>22742.2</v>
      </c>
      <c r="C33" s="3">
        <v>22253</v>
      </c>
      <c r="D33" s="3">
        <v>25541.7</v>
      </c>
      <c r="E33" s="3">
        <v>27427.4</v>
      </c>
      <c r="F33" s="3"/>
      <c r="G33" s="8"/>
    </row>
    <row r="34" spans="1:7" x14ac:dyDescent="0.3">
      <c r="A34" s="1"/>
      <c r="B34" s="3"/>
      <c r="C34" s="3"/>
      <c r="D34" s="3"/>
      <c r="E34" s="3"/>
      <c r="F34" s="3"/>
      <c r="G34" s="8"/>
    </row>
    <row r="35" spans="1:7" x14ac:dyDescent="0.3">
      <c r="A35" s="1" t="s">
        <v>100</v>
      </c>
      <c r="B35" s="3">
        <f>SUM(B36:B40)</f>
        <v>1431281.8</v>
      </c>
      <c r="C35" s="3">
        <f>SUM(C36:C40)</f>
        <v>1622659.1</v>
      </c>
      <c r="D35" s="3">
        <f>SUM(D36:D40)</f>
        <v>1974216.2999999998</v>
      </c>
      <c r="E35" s="3">
        <f>SUM(E36:E40)</f>
        <v>2018947.7999999998</v>
      </c>
      <c r="F35" s="3"/>
      <c r="G35" s="8"/>
    </row>
    <row r="36" spans="1:7" x14ac:dyDescent="0.3">
      <c r="A36" s="1" t="s">
        <v>92</v>
      </c>
      <c r="B36" s="3">
        <v>630881</v>
      </c>
      <c r="C36" s="3">
        <v>708303.1</v>
      </c>
      <c r="D36" s="3">
        <v>816529.8</v>
      </c>
      <c r="E36" s="3">
        <v>821682.7</v>
      </c>
      <c r="F36" s="3"/>
      <c r="G36" s="8"/>
    </row>
    <row r="37" spans="1:7" x14ac:dyDescent="0.3">
      <c r="A37" s="1" t="s">
        <v>93</v>
      </c>
      <c r="B37" s="3">
        <v>88012.800000000003</v>
      </c>
      <c r="C37" s="3">
        <v>89318.8</v>
      </c>
      <c r="D37" s="3">
        <v>105289</v>
      </c>
      <c r="E37" s="3">
        <v>101739.9</v>
      </c>
      <c r="F37" s="3"/>
      <c r="G37" s="8"/>
    </row>
    <row r="38" spans="1:7" x14ac:dyDescent="0.3">
      <c r="A38" s="1" t="s">
        <v>94</v>
      </c>
      <c r="B38" s="3">
        <v>29474.9</v>
      </c>
      <c r="C38" s="3">
        <v>33965.1</v>
      </c>
      <c r="D38" s="3">
        <v>46697.1</v>
      </c>
      <c r="E38" s="3">
        <v>44628.2</v>
      </c>
      <c r="F38" s="3"/>
      <c r="G38" s="8"/>
    </row>
    <row r="39" spans="1:7" x14ac:dyDescent="0.3">
      <c r="A39" s="1" t="s">
        <v>95</v>
      </c>
      <c r="B39" s="3">
        <v>23565.9</v>
      </c>
      <c r="C39" s="3">
        <v>25907.5</v>
      </c>
      <c r="D39" s="3">
        <v>28478.7</v>
      </c>
      <c r="E39" s="3">
        <v>29367.8</v>
      </c>
      <c r="F39" s="3"/>
      <c r="G39" s="8"/>
    </row>
    <row r="40" spans="1:7" x14ac:dyDescent="0.3">
      <c r="A40" s="40" t="s">
        <v>96</v>
      </c>
      <c r="B40" s="72">
        <v>659347.19999999995</v>
      </c>
      <c r="C40" s="72">
        <v>765164.6</v>
      </c>
      <c r="D40" s="72">
        <v>977221.7</v>
      </c>
      <c r="E40" s="72">
        <v>1021529.2</v>
      </c>
      <c r="F40" s="3"/>
      <c r="G40" s="8"/>
    </row>
    <row r="41" spans="1:7" ht="3.9" customHeight="1" x14ac:dyDescent="0.3">
      <c r="A41" s="1"/>
      <c r="B41" s="3"/>
      <c r="C41" s="3"/>
      <c r="D41" s="3"/>
      <c r="E41" s="3"/>
      <c r="F41" s="3"/>
      <c r="G41" s="8"/>
    </row>
    <row r="42" spans="1:7" ht="14.1" customHeight="1" x14ac:dyDescent="0.3">
      <c r="A42" s="1" t="s">
        <v>239</v>
      </c>
      <c r="B42" s="3"/>
      <c r="C42" s="3"/>
      <c r="D42" s="3"/>
      <c r="E42" s="3"/>
      <c r="F42" s="3"/>
      <c r="G42" s="8"/>
    </row>
    <row r="43" spans="1:7" ht="12.75" customHeight="1" x14ac:dyDescent="0.3">
      <c r="A43" s="1" t="s">
        <v>101</v>
      </c>
      <c r="B43" s="3"/>
      <c r="C43" s="59"/>
      <c r="D43" s="3"/>
      <c r="E43" s="3"/>
      <c r="F43" s="3"/>
      <c r="G43" s="8"/>
    </row>
    <row r="44" spans="1:7" ht="6.9" customHeight="1" x14ac:dyDescent="0.3">
      <c r="A44" s="1"/>
      <c r="B44" s="3"/>
      <c r="C44" s="59"/>
      <c r="D44" s="3"/>
      <c r="E44" s="3"/>
      <c r="F44" s="3"/>
      <c r="G44" s="8"/>
    </row>
    <row r="45" spans="1:7" ht="14.1" customHeight="1" x14ac:dyDescent="0.3">
      <c r="A45" s="111" t="s">
        <v>212</v>
      </c>
      <c r="B45" s="111"/>
      <c r="C45" s="111"/>
      <c r="D45" s="111"/>
      <c r="E45" s="111"/>
      <c r="F45" s="3"/>
      <c r="G45" s="8"/>
    </row>
    <row r="46" spans="1:7" ht="14.1" customHeight="1" x14ac:dyDescent="0.3">
      <c r="A46" s="73" t="s">
        <v>202</v>
      </c>
      <c r="B46" s="73"/>
      <c r="C46" s="73"/>
      <c r="D46" s="73"/>
      <c r="E46" s="73"/>
      <c r="F46" s="3"/>
      <c r="G46" s="8"/>
    </row>
    <row r="47" spans="1:7" ht="6.9" customHeight="1" x14ac:dyDescent="0.3">
      <c r="A47" s="92"/>
      <c r="B47" s="3"/>
      <c r="C47" s="92"/>
      <c r="D47" s="3"/>
      <c r="E47" s="3"/>
      <c r="F47" s="3"/>
      <c r="G47" s="8"/>
    </row>
    <row r="48" spans="1:7" ht="14.1" customHeight="1" x14ac:dyDescent="0.3">
      <c r="A48" s="1" t="s">
        <v>243</v>
      </c>
      <c r="B48" s="3"/>
      <c r="C48" s="92"/>
      <c r="D48" s="3"/>
      <c r="E48" s="3"/>
      <c r="F48" s="3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4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40" t="s">
        <v>194</v>
      </c>
      <c r="B1" s="40"/>
      <c r="C1" s="40"/>
      <c r="D1" s="72"/>
      <c r="E1" s="72"/>
      <c r="F1" s="30"/>
    </row>
    <row r="2" spans="1:6" x14ac:dyDescent="0.3">
      <c r="A2" s="1"/>
      <c r="B2" s="9" t="s">
        <v>216</v>
      </c>
      <c r="C2" s="9" t="s">
        <v>217</v>
      </c>
      <c r="D2" s="9" t="s">
        <v>218</v>
      </c>
      <c r="E2" s="9" t="s">
        <v>218</v>
      </c>
      <c r="F2" s="30"/>
    </row>
    <row r="3" spans="1:6" x14ac:dyDescent="0.3">
      <c r="A3" s="45" t="s">
        <v>1</v>
      </c>
      <c r="B3" s="74">
        <v>2025</v>
      </c>
      <c r="C3" s="74">
        <v>2025</v>
      </c>
      <c r="D3" s="74">
        <v>2025</v>
      </c>
      <c r="E3" s="74">
        <v>2024</v>
      </c>
      <c r="F3" s="30"/>
    </row>
    <row r="4" spans="1:6" ht="8.25" customHeight="1" x14ac:dyDescent="0.3">
      <c r="A4" s="48"/>
      <c r="B4" s="9"/>
      <c r="C4" s="9"/>
      <c r="D4" s="9"/>
      <c r="E4" s="9"/>
      <c r="F4" s="30"/>
    </row>
    <row r="5" spans="1:6" x14ac:dyDescent="0.3">
      <c r="A5" s="1"/>
      <c r="B5" s="109" t="s">
        <v>50</v>
      </c>
      <c r="C5" s="109"/>
      <c r="D5" s="109"/>
      <c r="E5" s="109"/>
      <c r="F5" s="30"/>
    </row>
    <row r="6" spans="1:6" ht="8.25" customHeight="1" x14ac:dyDescent="0.3">
      <c r="A6" s="1"/>
      <c r="B6" s="48"/>
      <c r="C6" s="13"/>
      <c r="D6" s="13"/>
      <c r="E6" s="48"/>
      <c r="F6" s="30"/>
    </row>
    <row r="7" spans="1:6" x14ac:dyDescent="0.3">
      <c r="A7" s="1" t="s">
        <v>91</v>
      </c>
      <c r="B7" s="3">
        <f>SUM(B8:B12)</f>
        <v>163015.20000000001</v>
      </c>
      <c r="C7" s="3">
        <f>SUM(C8:C12)</f>
        <v>161438.1</v>
      </c>
      <c r="D7" s="3">
        <f>SUM(D8:D12)</f>
        <v>161618.39999999997</v>
      </c>
      <c r="E7" s="3">
        <f>SUM(E8:E12)</f>
        <v>159010.59999999998</v>
      </c>
      <c r="F7" s="3"/>
    </row>
    <row r="8" spans="1:6" x14ac:dyDescent="0.3">
      <c r="A8" s="1" t="s">
        <v>92</v>
      </c>
      <c r="B8" s="3">
        <v>78377.7</v>
      </c>
      <c r="C8" s="3">
        <v>80951.7</v>
      </c>
      <c r="D8" s="3">
        <v>82735.7</v>
      </c>
      <c r="E8" s="3">
        <v>74361.3</v>
      </c>
      <c r="F8" s="30"/>
    </row>
    <row r="9" spans="1:6" x14ac:dyDescent="0.3">
      <c r="A9" s="1" t="s">
        <v>93</v>
      </c>
      <c r="B9" s="3">
        <v>4147.7</v>
      </c>
      <c r="C9" s="3">
        <v>3742.4</v>
      </c>
      <c r="D9" s="3">
        <v>2883.4</v>
      </c>
      <c r="E9" s="3">
        <v>3442.4</v>
      </c>
      <c r="F9" s="30"/>
    </row>
    <row r="10" spans="1:6" x14ac:dyDescent="0.3">
      <c r="A10" s="1" t="s">
        <v>94</v>
      </c>
      <c r="B10" s="3">
        <v>2522.1999999999998</v>
      </c>
      <c r="C10" s="3">
        <v>2414.6</v>
      </c>
      <c r="D10" s="3">
        <v>2142.9</v>
      </c>
      <c r="E10" s="3">
        <v>1972.7</v>
      </c>
      <c r="F10" s="30"/>
    </row>
    <row r="11" spans="1:6" x14ac:dyDescent="0.3">
      <c r="A11" s="1" t="s">
        <v>95</v>
      </c>
      <c r="B11" s="3">
        <v>801.5</v>
      </c>
      <c r="C11" s="3">
        <v>780.6</v>
      </c>
      <c r="D11" s="3">
        <v>739</v>
      </c>
      <c r="E11" s="3">
        <v>736.2</v>
      </c>
      <c r="F11" s="30"/>
    </row>
    <row r="12" spans="1:6" x14ac:dyDescent="0.3">
      <c r="A12" s="1" t="s">
        <v>96</v>
      </c>
      <c r="B12" s="3">
        <v>77166.100000000006</v>
      </c>
      <c r="C12" s="3">
        <v>73548.800000000003</v>
      </c>
      <c r="D12" s="3">
        <v>73117.399999999994</v>
      </c>
      <c r="E12" s="3">
        <v>78498</v>
      </c>
      <c r="F12" s="30"/>
    </row>
    <row r="13" spans="1:6" x14ac:dyDescent="0.3">
      <c r="A13" s="1"/>
      <c r="B13" s="3"/>
      <c r="C13" s="3"/>
      <c r="D13" s="3"/>
      <c r="E13" s="3"/>
      <c r="F13" s="30"/>
    </row>
    <row r="14" spans="1:6" x14ac:dyDescent="0.3">
      <c r="A14" s="1" t="s">
        <v>97</v>
      </c>
      <c r="B14" s="3">
        <f>SUM(B15:B19)</f>
        <v>23117.300000000003</v>
      </c>
      <c r="C14" s="3">
        <f>SUM(C15:C19)</f>
        <v>18795.8</v>
      </c>
      <c r="D14" s="3">
        <f>SUM(D15:D19)</f>
        <v>20011.400000000001</v>
      </c>
      <c r="E14" s="3">
        <f>SUM(E15:E19)</f>
        <v>17584.300000000003</v>
      </c>
      <c r="F14" s="24"/>
    </row>
    <row r="15" spans="1:6" x14ac:dyDescent="0.3">
      <c r="A15" s="1" t="s">
        <v>92</v>
      </c>
      <c r="B15" s="3">
        <v>11577.5</v>
      </c>
      <c r="C15" s="3">
        <v>9066.4</v>
      </c>
      <c r="D15" s="3">
        <v>9179</v>
      </c>
      <c r="E15" s="3">
        <v>8372.2000000000007</v>
      </c>
      <c r="F15" s="30"/>
    </row>
    <row r="16" spans="1:6" x14ac:dyDescent="0.3">
      <c r="A16" s="1" t="s">
        <v>93</v>
      </c>
      <c r="B16" s="3">
        <v>601.6</v>
      </c>
      <c r="C16" s="3">
        <v>548.6</v>
      </c>
      <c r="D16" s="3">
        <v>492.4</v>
      </c>
      <c r="E16" s="3">
        <v>501.6</v>
      </c>
      <c r="F16" s="30"/>
    </row>
    <row r="17" spans="1:6" x14ac:dyDescent="0.3">
      <c r="A17" s="1" t="s">
        <v>94</v>
      </c>
      <c r="B17" s="3">
        <v>1214.2</v>
      </c>
      <c r="C17" s="3">
        <v>1122.0999999999999</v>
      </c>
      <c r="D17" s="3">
        <v>1501.6</v>
      </c>
      <c r="E17" s="3">
        <v>1298.7</v>
      </c>
      <c r="F17" s="30"/>
    </row>
    <row r="18" spans="1:6" x14ac:dyDescent="0.3">
      <c r="A18" s="1" t="s">
        <v>95</v>
      </c>
      <c r="B18" s="3">
        <v>1119.9000000000001</v>
      </c>
      <c r="C18" s="3">
        <v>962.8</v>
      </c>
      <c r="D18" s="3">
        <v>890.2</v>
      </c>
      <c r="E18" s="3">
        <v>762.1</v>
      </c>
      <c r="F18" s="30"/>
    </row>
    <row r="19" spans="1:6" x14ac:dyDescent="0.3">
      <c r="A19" s="1" t="s">
        <v>96</v>
      </c>
      <c r="B19" s="3">
        <v>8604.1</v>
      </c>
      <c r="C19" s="3">
        <v>7095.9</v>
      </c>
      <c r="D19" s="3">
        <v>7948.2</v>
      </c>
      <c r="E19" s="3">
        <v>6649.7</v>
      </c>
      <c r="F19" s="30"/>
    </row>
    <row r="20" spans="1:6" x14ac:dyDescent="0.3">
      <c r="A20" s="1"/>
      <c r="B20" s="3"/>
      <c r="C20" s="3"/>
      <c r="D20" s="3"/>
      <c r="E20" s="3"/>
      <c r="F20" s="30"/>
    </row>
    <row r="21" spans="1:6" x14ac:dyDescent="0.3">
      <c r="A21" s="1" t="s">
        <v>98</v>
      </c>
      <c r="B21" s="3">
        <f>SUM(B22:B26)</f>
        <v>5095.7999999999993</v>
      </c>
      <c r="C21" s="3">
        <f>SUM(C22:C26)</f>
        <v>4787.3999999999996</v>
      </c>
      <c r="D21" s="3">
        <f>SUM(D22:D26)</f>
        <v>4489.7</v>
      </c>
      <c r="E21" s="3">
        <f>SUM(E22:E26)</f>
        <v>5519.8</v>
      </c>
      <c r="F21" s="3"/>
    </row>
    <row r="22" spans="1:6" x14ac:dyDescent="0.3">
      <c r="A22" s="1" t="s">
        <v>92</v>
      </c>
      <c r="B22" s="3">
        <v>2526.6999999999998</v>
      </c>
      <c r="C22" s="3">
        <v>2320.3000000000002</v>
      </c>
      <c r="D22" s="3">
        <v>2203.8000000000002</v>
      </c>
      <c r="E22" s="3">
        <v>2667</v>
      </c>
      <c r="F22" s="30"/>
    </row>
    <row r="23" spans="1:6" x14ac:dyDescent="0.3">
      <c r="A23" s="1" t="s">
        <v>93</v>
      </c>
      <c r="B23" s="3">
        <v>212.8</v>
      </c>
      <c r="C23" s="3">
        <v>258.10000000000002</v>
      </c>
      <c r="D23" s="3">
        <v>221.1</v>
      </c>
      <c r="E23" s="3">
        <v>210.3</v>
      </c>
      <c r="F23" s="30"/>
    </row>
    <row r="24" spans="1:6" x14ac:dyDescent="0.3">
      <c r="A24" s="1" t="s">
        <v>94</v>
      </c>
      <c r="B24" s="3">
        <v>124.4</v>
      </c>
      <c r="C24" s="3">
        <v>132.19999999999999</v>
      </c>
      <c r="D24" s="3">
        <v>79.2</v>
      </c>
      <c r="E24" s="3">
        <v>72</v>
      </c>
      <c r="F24" s="30"/>
    </row>
    <row r="25" spans="1:6" x14ac:dyDescent="0.3">
      <c r="A25" s="1" t="s">
        <v>95</v>
      </c>
      <c r="B25" s="3">
        <v>114.7</v>
      </c>
      <c r="C25" s="3">
        <v>92.5</v>
      </c>
      <c r="D25" s="3">
        <v>80.2</v>
      </c>
      <c r="E25" s="3">
        <v>59.4</v>
      </c>
      <c r="F25" s="30"/>
    </row>
    <row r="26" spans="1:6" x14ac:dyDescent="0.3">
      <c r="A26" s="1" t="s">
        <v>96</v>
      </c>
      <c r="B26" s="3">
        <v>2117.1999999999998</v>
      </c>
      <c r="C26" s="3">
        <v>1984.3</v>
      </c>
      <c r="D26" s="3">
        <v>1905.4</v>
      </c>
      <c r="E26" s="3">
        <v>2511.1</v>
      </c>
      <c r="F26" s="30"/>
    </row>
    <row r="27" spans="1:6" x14ac:dyDescent="0.3">
      <c r="A27" s="1"/>
      <c r="B27" s="3"/>
      <c r="C27" s="3"/>
      <c r="D27" s="3"/>
      <c r="E27" s="3"/>
      <c r="F27" s="30"/>
    </row>
    <row r="28" spans="1:6" x14ac:dyDescent="0.3">
      <c r="A28" s="1" t="s">
        <v>99</v>
      </c>
      <c r="B28" s="3">
        <f>SUM(B29:B33)</f>
        <v>4259.6000000000004</v>
      </c>
      <c r="C28" s="3">
        <f>SUM(C29:C33)</f>
        <v>4077.6</v>
      </c>
      <c r="D28" s="3">
        <f>SUM(D29:D33)</f>
        <v>4136.2999999999993</v>
      </c>
      <c r="E28" s="3">
        <f>SUM(E29:E33)</f>
        <v>4335.6000000000004</v>
      </c>
      <c r="F28" s="3"/>
    </row>
    <row r="29" spans="1:6" x14ac:dyDescent="0.3">
      <c r="A29" s="1" t="s">
        <v>92</v>
      </c>
      <c r="B29" s="3">
        <v>721.6</v>
      </c>
      <c r="C29" s="3">
        <v>692.7</v>
      </c>
      <c r="D29" s="3">
        <v>679.7</v>
      </c>
      <c r="E29" s="3">
        <v>755.8</v>
      </c>
      <c r="F29" s="30"/>
    </row>
    <row r="30" spans="1:6" x14ac:dyDescent="0.3">
      <c r="A30" s="1" t="s">
        <v>93</v>
      </c>
      <c r="B30" s="3">
        <v>685.9</v>
      </c>
      <c r="C30" s="3">
        <v>606</v>
      </c>
      <c r="D30" s="3">
        <v>577.5</v>
      </c>
      <c r="E30" s="3">
        <v>655.20000000000005</v>
      </c>
      <c r="F30" s="30"/>
    </row>
    <row r="31" spans="1:6" x14ac:dyDescent="0.3">
      <c r="A31" s="1" t="s">
        <v>94</v>
      </c>
      <c r="B31" s="3">
        <v>1116.9000000000001</v>
      </c>
      <c r="C31" s="3">
        <v>1112.5</v>
      </c>
      <c r="D31" s="3">
        <v>1119.3</v>
      </c>
      <c r="E31" s="3">
        <v>1336.9</v>
      </c>
      <c r="F31" s="30"/>
    </row>
    <row r="32" spans="1:6" x14ac:dyDescent="0.3">
      <c r="A32" s="1" t="s">
        <v>95</v>
      </c>
      <c r="B32" s="3">
        <v>62.6</v>
      </c>
      <c r="C32" s="3">
        <v>58.8</v>
      </c>
      <c r="D32" s="3">
        <v>46.7</v>
      </c>
      <c r="E32" s="3">
        <v>57.1</v>
      </c>
      <c r="F32" s="30"/>
    </row>
    <row r="33" spans="1:6" x14ac:dyDescent="0.3">
      <c r="A33" s="1" t="s">
        <v>96</v>
      </c>
      <c r="B33" s="3">
        <v>1672.6</v>
      </c>
      <c r="C33" s="3">
        <v>1607.6</v>
      </c>
      <c r="D33" s="3">
        <v>1713.1</v>
      </c>
      <c r="E33" s="3">
        <v>1530.6</v>
      </c>
      <c r="F33" s="30"/>
    </row>
    <row r="34" spans="1:6" x14ac:dyDescent="0.3">
      <c r="A34" s="1"/>
      <c r="B34" s="3"/>
      <c r="C34" s="3"/>
      <c r="D34" s="3"/>
      <c r="E34" s="3"/>
      <c r="F34" s="30"/>
    </row>
    <row r="35" spans="1:6" x14ac:dyDescent="0.3">
      <c r="A35" s="1" t="s">
        <v>102</v>
      </c>
      <c r="B35" s="3">
        <f>SUM(B36:B40)</f>
        <v>196000.8</v>
      </c>
      <c r="C35" s="3">
        <f>SUM(C36:C40)</f>
        <v>189672.9</v>
      </c>
      <c r="D35" s="3">
        <f>SUM(D36:D40)</f>
        <v>190728.5</v>
      </c>
      <c r="E35" s="3">
        <f>SUM(E36:E40)</f>
        <v>186901.2</v>
      </c>
      <c r="F35" s="30"/>
    </row>
    <row r="36" spans="1:6" x14ac:dyDescent="0.3">
      <c r="A36" s="1" t="s">
        <v>92</v>
      </c>
      <c r="B36" s="3">
        <v>93420</v>
      </c>
      <c r="C36" s="3">
        <v>93324.7</v>
      </c>
      <c r="D36" s="3">
        <v>94994</v>
      </c>
      <c r="E36" s="3">
        <v>86350.6</v>
      </c>
      <c r="F36" s="30"/>
    </row>
    <row r="37" spans="1:6" x14ac:dyDescent="0.3">
      <c r="A37" s="1" t="s">
        <v>93</v>
      </c>
      <c r="B37" s="3">
        <v>5662</v>
      </c>
      <c r="C37" s="3">
        <v>5168.3999999999996</v>
      </c>
      <c r="D37" s="3">
        <v>4186.8</v>
      </c>
      <c r="E37" s="3">
        <v>4822.1000000000004</v>
      </c>
      <c r="F37" s="30"/>
    </row>
    <row r="38" spans="1:6" x14ac:dyDescent="0.3">
      <c r="A38" s="1" t="s">
        <v>94</v>
      </c>
      <c r="B38" s="3">
        <v>4991.6000000000004</v>
      </c>
      <c r="C38" s="3">
        <v>4794.8</v>
      </c>
      <c r="D38" s="3">
        <v>4854.8</v>
      </c>
      <c r="E38" s="3">
        <v>4692.8</v>
      </c>
      <c r="F38" s="30"/>
    </row>
    <row r="39" spans="1:6" x14ac:dyDescent="0.3">
      <c r="A39" s="1" t="s">
        <v>95</v>
      </c>
      <c r="B39" s="3">
        <v>2098.8000000000002</v>
      </c>
      <c r="C39" s="3">
        <v>1894.8</v>
      </c>
      <c r="D39" s="3">
        <v>1756</v>
      </c>
      <c r="E39" s="3">
        <v>1614.8</v>
      </c>
      <c r="F39" s="30"/>
    </row>
    <row r="40" spans="1:6" x14ac:dyDescent="0.3">
      <c r="A40" s="40" t="s">
        <v>96</v>
      </c>
      <c r="B40" s="72">
        <v>89828.4</v>
      </c>
      <c r="C40" s="72">
        <v>84490.2</v>
      </c>
      <c r="D40" s="72">
        <v>84936.9</v>
      </c>
      <c r="E40" s="72">
        <v>89420.9</v>
      </c>
      <c r="F40" s="30"/>
    </row>
    <row r="41" spans="1:6" ht="3.9" customHeight="1" x14ac:dyDescent="0.3">
      <c r="A41" s="1"/>
      <c r="B41" s="3"/>
      <c r="C41" s="3"/>
      <c r="D41" s="3"/>
      <c r="E41" s="3"/>
      <c r="F41" s="30"/>
    </row>
    <row r="42" spans="1:6" ht="14.1" customHeight="1" x14ac:dyDescent="0.3">
      <c r="A42" s="1" t="s">
        <v>240</v>
      </c>
      <c r="B42" s="3"/>
      <c r="C42" s="3"/>
      <c r="D42" s="3"/>
      <c r="E42" s="3"/>
      <c r="F42" s="30"/>
    </row>
    <row r="43" spans="1:6" ht="14.1" customHeight="1" x14ac:dyDescent="0.3">
      <c r="A43" s="1" t="s">
        <v>101</v>
      </c>
      <c r="B43" s="91"/>
      <c r="C43" s="91"/>
      <c r="D43" s="87"/>
      <c r="E43" s="19"/>
      <c r="F43" s="30"/>
    </row>
    <row r="44" spans="1:6" ht="6.9" customHeight="1" x14ac:dyDescent="0.3">
      <c r="A44" s="92"/>
      <c r="B44" s="19"/>
      <c r="C44" s="19"/>
      <c r="D44" s="87"/>
      <c r="E44" s="19"/>
      <c r="F44" s="30"/>
    </row>
    <row r="45" spans="1:6" ht="14.1" customHeight="1" x14ac:dyDescent="0.3">
      <c r="A45" s="111" t="s">
        <v>212</v>
      </c>
      <c r="B45" s="111"/>
      <c r="C45" s="111"/>
      <c r="D45" s="111"/>
      <c r="E45" s="111"/>
      <c r="F45" s="30"/>
    </row>
    <row r="46" spans="1:6" ht="14.1" customHeight="1" x14ac:dyDescent="0.3">
      <c r="A46" s="61" t="s">
        <v>202</v>
      </c>
      <c r="B46" s="61"/>
      <c r="C46" s="61"/>
      <c r="D46" s="61"/>
      <c r="E46" s="61"/>
      <c r="F46" s="30"/>
    </row>
    <row r="47" spans="1:6" ht="6.9" customHeight="1" x14ac:dyDescent="0.3">
      <c r="A47" s="92"/>
      <c r="B47" s="91"/>
      <c r="C47" s="91"/>
      <c r="D47" s="87"/>
      <c r="E47" s="19"/>
      <c r="F47" s="30"/>
    </row>
    <row r="48" spans="1:6" ht="14.1" customHeight="1" x14ac:dyDescent="0.3">
      <c r="A48" s="1" t="s">
        <v>243</v>
      </c>
      <c r="B48" s="92"/>
      <c r="C48" s="92"/>
      <c r="D48" s="3"/>
      <c r="E48" s="92"/>
      <c r="F48" s="7"/>
    </row>
  </sheetData>
  <mergeCells count="2">
    <mergeCell ref="B5:E5"/>
    <mergeCell ref="A45:E4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58"/>
  <sheetViews>
    <sheetView showGridLines="0" zoomScaleNormal="100" workbookViewId="0"/>
  </sheetViews>
  <sheetFormatPr defaultRowHeight="14.4" x14ac:dyDescent="0.3"/>
  <cols>
    <col min="1" max="1" width="20.6640625" customWidth="1"/>
    <col min="2" max="5" width="13.6640625" customWidth="1"/>
  </cols>
  <sheetData>
    <row r="1" spans="1:6" x14ac:dyDescent="0.3">
      <c r="A1" s="75" t="s">
        <v>195</v>
      </c>
      <c r="B1" s="76"/>
      <c r="C1" s="3"/>
      <c r="D1" s="76"/>
      <c r="E1" s="76"/>
      <c r="F1" s="3"/>
    </row>
    <row r="2" spans="1:6" x14ac:dyDescent="0.3">
      <c r="A2" s="76"/>
      <c r="B2" s="39" t="s">
        <v>216</v>
      </c>
      <c r="C2" s="39" t="s">
        <v>217</v>
      </c>
      <c r="D2" s="39" t="s">
        <v>218</v>
      </c>
      <c r="E2" s="39" t="s">
        <v>218</v>
      </c>
      <c r="F2" s="3"/>
    </row>
    <row r="3" spans="1:6" x14ac:dyDescent="0.3">
      <c r="A3" s="77" t="s">
        <v>103</v>
      </c>
      <c r="B3" s="41">
        <v>2025</v>
      </c>
      <c r="C3" s="41">
        <v>2025</v>
      </c>
      <c r="D3" s="41">
        <v>2025</v>
      </c>
      <c r="E3" s="41">
        <v>2024</v>
      </c>
      <c r="F3" s="3"/>
    </row>
    <row r="4" spans="1:6" ht="8.25" customHeight="1" x14ac:dyDescent="0.3">
      <c r="A4" s="78"/>
      <c r="B4" s="9"/>
      <c r="C4" s="9"/>
      <c r="D4" s="2"/>
      <c r="E4" s="2"/>
      <c r="F4" s="9"/>
    </row>
    <row r="5" spans="1:6" x14ac:dyDescent="0.3">
      <c r="A5" s="76"/>
      <c r="B5" s="109" t="s">
        <v>104</v>
      </c>
      <c r="C5" s="109"/>
      <c r="D5" s="109"/>
      <c r="E5" s="109"/>
      <c r="F5" s="13"/>
    </row>
    <row r="6" spans="1:6" ht="7.5" customHeight="1" x14ac:dyDescent="0.3">
      <c r="A6" s="76"/>
      <c r="B6" s="50"/>
      <c r="C6" s="13"/>
      <c r="D6" s="48"/>
      <c r="E6" s="48"/>
      <c r="F6" s="13"/>
    </row>
    <row r="7" spans="1:6" x14ac:dyDescent="0.3">
      <c r="A7" s="76" t="s">
        <v>105</v>
      </c>
      <c r="B7" s="3">
        <v>93319.9</v>
      </c>
      <c r="C7" s="3">
        <v>101776.3</v>
      </c>
      <c r="D7" s="3">
        <v>98230.3</v>
      </c>
      <c r="E7" s="9">
        <v>108773.8</v>
      </c>
      <c r="F7" s="3"/>
    </row>
    <row r="8" spans="1:6" x14ac:dyDescent="0.3">
      <c r="A8" s="76" t="s">
        <v>106</v>
      </c>
      <c r="B8" s="3">
        <v>2455.3000000000002</v>
      </c>
      <c r="C8" s="3">
        <v>2351.1999999999998</v>
      </c>
      <c r="D8" s="3">
        <v>2314.9</v>
      </c>
      <c r="E8" s="9">
        <v>2148.8000000000002</v>
      </c>
      <c r="F8" s="3"/>
    </row>
    <row r="9" spans="1:6" x14ac:dyDescent="0.3">
      <c r="A9" s="76" t="s">
        <v>107</v>
      </c>
      <c r="B9" s="3">
        <v>7649.9</v>
      </c>
      <c r="C9" s="3">
        <v>8486.2000000000007</v>
      </c>
      <c r="D9" s="3">
        <v>5305.4</v>
      </c>
      <c r="E9" s="9">
        <v>7386.7</v>
      </c>
      <c r="F9" s="3"/>
    </row>
    <row r="10" spans="1:6" x14ac:dyDescent="0.3">
      <c r="A10" s="76" t="s">
        <v>108</v>
      </c>
      <c r="B10" s="3">
        <v>7398.4</v>
      </c>
      <c r="C10" s="3">
        <v>9387.6</v>
      </c>
      <c r="D10" s="3">
        <v>9767.7999999999993</v>
      </c>
      <c r="E10" s="9">
        <v>9349.7000000000007</v>
      </c>
      <c r="F10" s="3"/>
    </row>
    <row r="11" spans="1:6" x14ac:dyDescent="0.3">
      <c r="A11" s="76" t="s">
        <v>109</v>
      </c>
      <c r="B11" s="3">
        <v>9242.4</v>
      </c>
      <c r="C11" s="3">
        <v>9112.1</v>
      </c>
      <c r="D11" s="3">
        <v>10975.8</v>
      </c>
      <c r="E11" s="9">
        <v>11355.8</v>
      </c>
      <c r="F11" s="3"/>
    </row>
    <row r="12" spans="1:6" x14ac:dyDescent="0.3">
      <c r="A12" s="76" t="s">
        <v>110</v>
      </c>
      <c r="B12" s="3">
        <v>5615.3</v>
      </c>
      <c r="C12" s="3">
        <v>5109.6000000000004</v>
      </c>
      <c r="D12" s="3">
        <v>5990.4</v>
      </c>
      <c r="E12" s="9">
        <v>7647.6</v>
      </c>
      <c r="F12" s="3"/>
    </row>
    <row r="13" spans="1:6" x14ac:dyDescent="0.3">
      <c r="A13" s="76" t="s">
        <v>111</v>
      </c>
      <c r="B13" s="3">
        <v>15041.7</v>
      </c>
      <c r="C13" s="3">
        <v>18732.599999999999</v>
      </c>
      <c r="D13" s="3">
        <v>16789.900000000001</v>
      </c>
      <c r="E13" s="9">
        <v>21919.9</v>
      </c>
      <c r="F13" s="3"/>
    </row>
    <row r="14" spans="1:6" x14ac:dyDescent="0.3">
      <c r="A14" s="76" t="s">
        <v>112</v>
      </c>
      <c r="B14" s="3">
        <v>31726.9</v>
      </c>
      <c r="C14" s="3">
        <v>31148.6</v>
      </c>
      <c r="D14" s="3">
        <v>31019.7</v>
      </c>
      <c r="E14" s="9">
        <v>27136.400000000001</v>
      </c>
      <c r="F14" s="3"/>
    </row>
    <row r="15" spans="1:6" x14ac:dyDescent="0.3">
      <c r="A15" s="76" t="s">
        <v>113</v>
      </c>
      <c r="B15" s="3">
        <v>14127.6</v>
      </c>
      <c r="C15" s="3">
        <v>17368.900000000001</v>
      </c>
      <c r="D15" s="3">
        <v>16016.3</v>
      </c>
      <c r="E15" s="9">
        <v>21774</v>
      </c>
      <c r="F15" s="3"/>
    </row>
    <row r="16" spans="1:6" x14ac:dyDescent="0.3">
      <c r="A16" s="76" t="s">
        <v>114</v>
      </c>
      <c r="B16" s="3">
        <v>5113.1000000000004</v>
      </c>
      <c r="C16" s="3">
        <v>5192.8</v>
      </c>
      <c r="D16" s="3">
        <v>5819.8</v>
      </c>
      <c r="E16" s="9">
        <v>4411.3</v>
      </c>
      <c r="F16" s="3"/>
    </row>
    <row r="17" spans="1:6" x14ac:dyDescent="0.3">
      <c r="A17" s="76" t="s">
        <v>115</v>
      </c>
      <c r="B17" s="3">
        <v>2569.6</v>
      </c>
      <c r="C17" s="3">
        <v>2455.4</v>
      </c>
      <c r="D17" s="3">
        <v>2693.1</v>
      </c>
      <c r="E17" s="9">
        <v>1574.9</v>
      </c>
      <c r="F17" s="3"/>
    </row>
    <row r="18" spans="1:6" x14ac:dyDescent="0.3">
      <c r="A18" s="76" t="s">
        <v>116</v>
      </c>
      <c r="B18" s="3">
        <v>2364.1999999999998</v>
      </c>
      <c r="C18" s="3">
        <v>2535.6</v>
      </c>
      <c r="D18" s="3">
        <v>2902.2</v>
      </c>
      <c r="E18" s="9">
        <v>2660.3</v>
      </c>
      <c r="F18" s="3"/>
    </row>
    <row r="19" spans="1:6" x14ac:dyDescent="0.3">
      <c r="A19" s="76" t="s">
        <v>117</v>
      </c>
      <c r="B19" s="3">
        <v>17229.7</v>
      </c>
      <c r="C19" s="3">
        <v>18117.099999999999</v>
      </c>
      <c r="D19" s="3">
        <v>19889.599999999999</v>
      </c>
      <c r="E19" s="9">
        <v>20265</v>
      </c>
      <c r="F19" s="3"/>
    </row>
    <row r="20" spans="1:6" x14ac:dyDescent="0.3">
      <c r="A20" s="76" t="s">
        <v>118</v>
      </c>
      <c r="B20" s="3">
        <v>1020.5</v>
      </c>
      <c r="C20" s="3">
        <v>934</v>
      </c>
      <c r="D20" s="3">
        <v>1045.5999999999999</v>
      </c>
      <c r="E20" s="9">
        <v>947.1</v>
      </c>
      <c r="F20" s="3"/>
    </row>
    <row r="21" spans="1:6" x14ac:dyDescent="0.3">
      <c r="A21" s="76" t="s">
        <v>119</v>
      </c>
      <c r="B21" s="3">
        <v>1920.8</v>
      </c>
      <c r="C21" s="3">
        <v>1793.4</v>
      </c>
      <c r="D21" s="3">
        <v>2017.2</v>
      </c>
      <c r="E21" s="9">
        <v>1910.8</v>
      </c>
      <c r="F21" s="3"/>
    </row>
    <row r="22" spans="1:6" x14ac:dyDescent="0.3">
      <c r="A22" s="76" t="s">
        <v>120</v>
      </c>
      <c r="B22" s="3">
        <v>1799.9</v>
      </c>
      <c r="C22" s="3">
        <v>2258</v>
      </c>
      <c r="D22" s="3">
        <v>2641.7</v>
      </c>
      <c r="E22" s="9">
        <v>2366.4</v>
      </c>
      <c r="F22" s="3"/>
    </row>
    <row r="23" spans="1:6" x14ac:dyDescent="0.3">
      <c r="A23" s="76" t="s">
        <v>121</v>
      </c>
      <c r="B23" s="3">
        <v>10485</v>
      </c>
      <c r="C23" s="3">
        <v>11057.9</v>
      </c>
      <c r="D23" s="3">
        <v>11812.7</v>
      </c>
      <c r="E23" s="9">
        <v>12817.9</v>
      </c>
      <c r="F23" s="3"/>
    </row>
    <row r="24" spans="1:6" x14ac:dyDescent="0.3">
      <c r="A24" s="76" t="s">
        <v>122</v>
      </c>
      <c r="B24" s="3">
        <v>496330.4</v>
      </c>
      <c r="C24" s="3">
        <v>564925</v>
      </c>
      <c r="D24" s="3">
        <v>670734.69999999995</v>
      </c>
      <c r="E24" s="9">
        <v>668445.80000000005</v>
      </c>
      <c r="F24" s="3"/>
    </row>
    <row r="25" spans="1:6" x14ac:dyDescent="0.3">
      <c r="A25" s="76" t="s">
        <v>123</v>
      </c>
      <c r="B25" s="3">
        <v>785.2</v>
      </c>
      <c r="C25" s="3">
        <v>865.9</v>
      </c>
      <c r="D25" s="3">
        <v>851.6</v>
      </c>
      <c r="E25" s="9">
        <v>989.8</v>
      </c>
      <c r="F25" s="3"/>
    </row>
    <row r="26" spans="1:6" x14ac:dyDescent="0.3">
      <c r="A26" s="76" t="s">
        <v>124</v>
      </c>
      <c r="B26" s="3">
        <v>67185.399999999994</v>
      </c>
      <c r="C26" s="3">
        <v>88464.1</v>
      </c>
      <c r="D26" s="3">
        <v>89651.3</v>
      </c>
      <c r="E26" s="9">
        <v>85569.8</v>
      </c>
      <c r="F26" s="3"/>
    </row>
    <row r="27" spans="1:6" x14ac:dyDescent="0.3">
      <c r="A27" s="76" t="s">
        <v>125</v>
      </c>
      <c r="B27" s="3">
        <v>26029</v>
      </c>
      <c r="C27" s="3">
        <v>33618.699999999997</v>
      </c>
      <c r="D27" s="3">
        <v>42956.7</v>
      </c>
      <c r="E27" s="9">
        <v>34523.4</v>
      </c>
      <c r="F27" s="3"/>
    </row>
    <row r="28" spans="1:6" x14ac:dyDescent="0.3">
      <c r="A28" s="76" t="s">
        <v>126</v>
      </c>
      <c r="B28" s="3">
        <v>96757.2</v>
      </c>
      <c r="C28" s="3">
        <v>147945</v>
      </c>
      <c r="D28" s="3">
        <v>180147.9</v>
      </c>
      <c r="E28" s="9">
        <v>232286.1</v>
      </c>
      <c r="F28" s="3"/>
    </row>
    <row r="29" spans="1:6" x14ac:dyDescent="0.3">
      <c r="A29" s="76" t="s">
        <v>128</v>
      </c>
      <c r="B29" s="3">
        <v>118111.4</v>
      </c>
      <c r="C29" s="3">
        <v>101504.9</v>
      </c>
      <c r="D29" s="3">
        <v>111183.2</v>
      </c>
      <c r="E29" s="9">
        <v>102266.4</v>
      </c>
      <c r="F29" s="3"/>
    </row>
    <row r="30" spans="1:6" x14ac:dyDescent="0.3">
      <c r="A30" s="76" t="s">
        <v>129</v>
      </c>
      <c r="B30" s="3">
        <v>14629.6</v>
      </c>
      <c r="C30" s="3">
        <v>21935</v>
      </c>
      <c r="D30" s="3">
        <v>24952.9</v>
      </c>
      <c r="E30" s="9">
        <v>20849.8</v>
      </c>
      <c r="F30" s="3"/>
    </row>
    <row r="31" spans="1:6" x14ac:dyDescent="0.3">
      <c r="A31" s="76" t="s">
        <v>130</v>
      </c>
      <c r="B31" s="3">
        <v>355.6</v>
      </c>
      <c r="C31" s="3">
        <v>456.4</v>
      </c>
      <c r="D31" s="3">
        <v>325.89999999999998</v>
      </c>
      <c r="E31" s="9">
        <v>472.4</v>
      </c>
      <c r="F31" s="3"/>
    </row>
    <row r="32" spans="1:6" x14ac:dyDescent="0.3">
      <c r="A32" s="76" t="s">
        <v>131</v>
      </c>
      <c r="B32" s="3">
        <v>690.6</v>
      </c>
      <c r="C32" s="3">
        <v>671.5</v>
      </c>
      <c r="D32" s="3">
        <v>786.2</v>
      </c>
      <c r="E32" s="9">
        <v>720.9</v>
      </c>
      <c r="F32" s="3"/>
    </row>
    <row r="33" spans="1:6" x14ac:dyDescent="0.3">
      <c r="A33" s="76" t="s">
        <v>132</v>
      </c>
      <c r="B33" s="3">
        <v>3717.6</v>
      </c>
      <c r="C33" s="3">
        <v>4925.7</v>
      </c>
      <c r="D33" s="3">
        <v>8713.9</v>
      </c>
      <c r="E33" s="9">
        <v>5454.2</v>
      </c>
      <c r="F33" s="3"/>
    </row>
    <row r="34" spans="1:6" x14ac:dyDescent="0.3">
      <c r="A34" s="76" t="s">
        <v>133</v>
      </c>
      <c r="B34" s="3">
        <v>1246.3</v>
      </c>
      <c r="C34" s="3">
        <v>904.1</v>
      </c>
      <c r="D34" s="3">
        <v>926.7</v>
      </c>
      <c r="E34" s="9">
        <v>1078.2</v>
      </c>
      <c r="F34" s="3"/>
    </row>
    <row r="35" spans="1:6" x14ac:dyDescent="0.3">
      <c r="A35" s="76" t="s">
        <v>205</v>
      </c>
      <c r="B35" s="3">
        <v>645.6</v>
      </c>
      <c r="C35" s="3">
        <v>360.7</v>
      </c>
      <c r="D35" s="3">
        <v>856</v>
      </c>
      <c r="E35" s="9">
        <v>685.3</v>
      </c>
      <c r="F35" s="3"/>
    </row>
    <row r="36" spans="1:6" x14ac:dyDescent="0.3">
      <c r="A36" s="76" t="s">
        <v>134</v>
      </c>
      <c r="B36" s="3">
        <v>79975.8</v>
      </c>
      <c r="C36" s="3">
        <v>62729.5</v>
      </c>
      <c r="D36" s="3">
        <v>83038.2</v>
      </c>
      <c r="E36" s="9">
        <v>77536.7</v>
      </c>
      <c r="F36" s="3"/>
    </row>
    <row r="37" spans="1:6" x14ac:dyDescent="0.3">
      <c r="A37" s="76" t="s">
        <v>135</v>
      </c>
      <c r="B37" s="3">
        <v>1862.5</v>
      </c>
      <c r="C37" s="3">
        <v>1220.8</v>
      </c>
      <c r="D37" s="3">
        <v>1808.6</v>
      </c>
      <c r="E37" s="9">
        <v>1872.1</v>
      </c>
      <c r="F37" s="3"/>
    </row>
    <row r="38" spans="1:6" x14ac:dyDescent="0.3">
      <c r="A38" s="76" t="s">
        <v>136</v>
      </c>
      <c r="B38" s="3">
        <v>4707</v>
      </c>
      <c r="C38" s="3">
        <v>4593.3</v>
      </c>
      <c r="D38" s="3">
        <v>5293.7</v>
      </c>
      <c r="E38" s="9">
        <v>4056.4</v>
      </c>
      <c r="F38" s="3"/>
    </row>
    <row r="39" spans="1:6" x14ac:dyDescent="0.3">
      <c r="A39" s="76" t="s">
        <v>137</v>
      </c>
      <c r="B39" s="3">
        <v>4890.1000000000004</v>
      </c>
      <c r="C39" s="3">
        <v>4981.6000000000004</v>
      </c>
      <c r="D39" s="3">
        <v>6935.5</v>
      </c>
      <c r="E39" s="9">
        <v>7766.9</v>
      </c>
      <c r="F39" s="3"/>
    </row>
    <row r="40" spans="1:6" x14ac:dyDescent="0.3">
      <c r="A40" s="76" t="s">
        <v>138</v>
      </c>
      <c r="B40" s="3">
        <v>843.5</v>
      </c>
      <c r="C40" s="3">
        <v>1126.7</v>
      </c>
      <c r="D40" s="3">
        <v>1248.4000000000001</v>
      </c>
      <c r="E40" s="9">
        <v>1202.0999999999999</v>
      </c>
      <c r="F40" s="3"/>
    </row>
    <row r="41" spans="1:6" x14ac:dyDescent="0.3">
      <c r="A41" s="76" t="s">
        <v>139</v>
      </c>
      <c r="B41" s="3">
        <v>3328.3</v>
      </c>
      <c r="C41" s="3">
        <v>4249.7</v>
      </c>
      <c r="D41" s="3">
        <v>4068.8</v>
      </c>
      <c r="E41" s="9">
        <v>4221.6000000000004</v>
      </c>
      <c r="F41" s="3"/>
    </row>
    <row r="42" spans="1:6" x14ac:dyDescent="0.3">
      <c r="A42" s="76" t="s">
        <v>140</v>
      </c>
      <c r="B42" s="3">
        <v>69467.8</v>
      </c>
      <c r="C42" s="3">
        <v>82909.899999999994</v>
      </c>
      <c r="D42" s="3">
        <v>105394.9</v>
      </c>
      <c r="E42" s="9">
        <v>85323.199999999997</v>
      </c>
      <c r="F42" s="3"/>
    </row>
    <row r="43" spans="1:6" x14ac:dyDescent="0.3">
      <c r="A43" s="76" t="s">
        <v>141</v>
      </c>
      <c r="B43" s="3">
        <v>18.2</v>
      </c>
      <c r="C43" s="3">
        <v>24.9</v>
      </c>
      <c r="D43" s="3">
        <v>43.8</v>
      </c>
      <c r="E43" s="9">
        <v>20.399999999999999</v>
      </c>
      <c r="F43" s="3"/>
    </row>
    <row r="44" spans="1:6" x14ac:dyDescent="0.3">
      <c r="A44" s="76" t="s">
        <v>142</v>
      </c>
      <c r="B44" s="3">
        <v>18869.7</v>
      </c>
      <c r="C44" s="3">
        <v>18267.099999999999</v>
      </c>
      <c r="D44" s="3">
        <v>21811.5</v>
      </c>
      <c r="E44" s="9">
        <v>19766.5</v>
      </c>
      <c r="F44" s="3"/>
    </row>
    <row r="45" spans="1:6" x14ac:dyDescent="0.3">
      <c r="A45" s="76" t="s">
        <v>143</v>
      </c>
      <c r="B45" s="3">
        <v>6841.4</v>
      </c>
      <c r="C45" s="3">
        <v>10243</v>
      </c>
      <c r="D45" s="3">
        <v>9906.4</v>
      </c>
      <c r="E45" s="9">
        <v>8605.6</v>
      </c>
      <c r="F45" s="3"/>
    </row>
    <row r="46" spans="1:6" x14ac:dyDescent="0.3">
      <c r="A46" s="76" t="s">
        <v>197</v>
      </c>
      <c r="B46" s="3">
        <v>1410.5</v>
      </c>
      <c r="C46" s="3">
        <v>1236</v>
      </c>
      <c r="D46" s="3">
        <v>909.3</v>
      </c>
      <c r="E46" s="9">
        <v>1944</v>
      </c>
      <c r="F46" s="3"/>
    </row>
    <row r="47" spans="1:6" x14ac:dyDescent="0.3">
      <c r="A47" s="76" t="s">
        <v>144</v>
      </c>
      <c r="B47" s="3">
        <v>3715</v>
      </c>
      <c r="C47" s="3">
        <v>2619.3000000000002</v>
      </c>
      <c r="D47" s="3">
        <v>3596</v>
      </c>
      <c r="E47" s="9">
        <v>3069.3</v>
      </c>
      <c r="F47" s="3"/>
    </row>
    <row r="48" spans="1:6" x14ac:dyDescent="0.3">
      <c r="A48" s="76" t="s">
        <v>145</v>
      </c>
      <c r="B48" s="3">
        <v>1953.2</v>
      </c>
      <c r="C48" s="3">
        <v>736.2</v>
      </c>
      <c r="D48" s="3">
        <v>1431.6</v>
      </c>
      <c r="E48" s="9">
        <v>1735.4</v>
      </c>
      <c r="F48" s="3"/>
    </row>
    <row r="49" spans="1:6" x14ac:dyDescent="0.3">
      <c r="A49" s="76" t="s">
        <v>186</v>
      </c>
      <c r="B49" s="3">
        <v>2463.9</v>
      </c>
      <c r="C49" s="3">
        <v>1958.2</v>
      </c>
      <c r="D49" s="3">
        <v>3750.7</v>
      </c>
      <c r="E49" s="9">
        <v>2409</v>
      </c>
      <c r="F49" s="3"/>
    </row>
    <row r="50" spans="1:6" ht="15.75" customHeight="1" x14ac:dyDescent="0.3">
      <c r="A50" s="75" t="s">
        <v>146</v>
      </c>
      <c r="B50" s="72">
        <v>630881</v>
      </c>
      <c r="C50" s="72">
        <v>708303.1</v>
      </c>
      <c r="D50" s="72">
        <v>816529.8</v>
      </c>
      <c r="E50" s="79">
        <v>821682.7</v>
      </c>
      <c r="F50" s="3"/>
    </row>
    <row r="51" spans="1:6" ht="3.9" customHeight="1" x14ac:dyDescent="0.3">
      <c r="A51" s="76"/>
      <c r="B51" s="3"/>
      <c r="C51" s="3"/>
      <c r="D51" s="80"/>
      <c r="E51" s="80"/>
      <c r="F51" s="3"/>
    </row>
    <row r="52" spans="1:6" ht="14.1" customHeight="1" x14ac:dyDescent="0.3">
      <c r="A52" s="76" t="s">
        <v>239</v>
      </c>
      <c r="B52" s="76"/>
      <c r="C52" s="3"/>
      <c r="D52" s="76"/>
      <c r="E52" s="76"/>
      <c r="F52" s="3"/>
    </row>
    <row r="53" spans="1:6" ht="14.1" customHeight="1" x14ac:dyDescent="0.3">
      <c r="A53" s="76" t="s">
        <v>198</v>
      </c>
      <c r="B53" s="76"/>
      <c r="C53" s="3"/>
      <c r="D53" s="76"/>
      <c r="E53" s="76"/>
      <c r="F53" s="3"/>
    </row>
    <row r="54" spans="1:6" ht="6.9" customHeight="1" x14ac:dyDescent="0.3">
      <c r="A54" s="76"/>
      <c r="B54" s="76"/>
      <c r="C54" s="3"/>
      <c r="D54" s="76"/>
      <c r="E54" s="76"/>
      <c r="F54" s="3"/>
    </row>
    <row r="55" spans="1:6" ht="14.1" customHeight="1" x14ac:dyDescent="0.3">
      <c r="A55" s="111" t="s">
        <v>212</v>
      </c>
      <c r="B55" s="111"/>
      <c r="C55" s="111"/>
      <c r="D55" s="111"/>
      <c r="E55" s="111"/>
      <c r="F55" s="3"/>
    </row>
    <row r="56" spans="1:6" ht="14.1" customHeight="1" x14ac:dyDescent="0.3">
      <c r="A56" s="81" t="s">
        <v>202</v>
      </c>
      <c r="B56" s="81"/>
      <c r="C56" s="81"/>
      <c r="D56" s="81"/>
      <c r="E56" s="81"/>
      <c r="F56" s="3"/>
    </row>
    <row r="57" spans="1:6" ht="6.9" customHeight="1" x14ac:dyDescent="0.3">
      <c r="A57" s="59"/>
      <c r="B57" s="76"/>
      <c r="C57" s="3"/>
      <c r="D57" s="76"/>
      <c r="E57" s="76"/>
      <c r="F57" s="3"/>
    </row>
    <row r="58" spans="1:6" ht="14.1" customHeight="1" x14ac:dyDescent="0.3">
      <c r="A58" s="76" t="s">
        <v>243</v>
      </c>
      <c r="B58" s="59"/>
      <c r="C58" s="3"/>
      <c r="D58" s="59"/>
      <c r="E58" s="59"/>
    </row>
  </sheetData>
  <mergeCells count="2">
    <mergeCell ref="B5:E5"/>
    <mergeCell ref="A55:E55"/>
  </mergeCells>
  <pageMargins left="0.7" right="0.7" top="0.75" bottom="0.75" header="0.3" footer="0.3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CottonTable1</vt:lpstr>
      <vt:lpstr>CottonTable2</vt:lpstr>
      <vt:lpstr>CottonTable3</vt:lpstr>
      <vt:lpstr>CottonTable4</vt:lpstr>
      <vt:lpstr>CottonTable5</vt:lpstr>
      <vt:lpstr>CottonTable6</vt:lpstr>
      <vt:lpstr>CottonTable7</vt:lpstr>
      <vt:lpstr>CottonTable8</vt:lpstr>
      <vt:lpstr>CottonTable9</vt:lpstr>
      <vt:lpstr>CottonTable10</vt:lpstr>
    </vt:vector>
  </TitlesOfParts>
  <Company>USDA-ERS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Cotton and Wool Outlook Tables</dc:title>
  <dc:subject>Agricultural Economics</dc:subject>
  <dc:creator>Leslie Meyer; Taylor Dew</dc:creator>
  <cp:keywords>Cotton, supply and use, exports, prices, textile trade</cp:keywords>
  <cp:lastModifiedBy>Meyer, Leslie - REE-ERS</cp:lastModifiedBy>
  <cp:lastPrinted>2023-06-29T15:26:57Z</cp:lastPrinted>
  <dcterms:created xsi:type="dcterms:W3CDTF">2017-10-04T18:25:11Z</dcterms:created>
  <dcterms:modified xsi:type="dcterms:W3CDTF">2025-09-16T14:12:26Z</dcterms:modified>
</cp:coreProperties>
</file>