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CROPS\Cotton\Newsletters\cotton\2023 COTTONNEWSLETTERS\10 Oct\"/>
    </mc:Choice>
  </mc:AlternateContent>
  <xr:revisionPtr revIDLastSave="0" documentId="13_ncr:1_{75415F42-D2B0-488A-B668-6E6425F168FD}" xr6:coauthVersionLast="47" xr6:coauthVersionMax="47" xr10:uidLastSave="{00000000-0000-0000-0000-000000000000}"/>
  <bookViews>
    <workbookView xWindow="-108" yWindow="-108" windowWidth="23256" windowHeight="12576" tabRatio="933" xr2:uid="{00000000-000D-0000-FFFF-FFFF00000000}"/>
  </bookViews>
  <sheets>
    <sheet name="Contents" sheetId="1" r:id="rId1"/>
    <sheet name="CottonTable1" sheetId="2" r:id="rId2"/>
    <sheet name="CottonTable2" sheetId="4" r:id="rId3"/>
    <sheet name="CottonTable3" sheetId="5" r:id="rId4"/>
    <sheet name="CottonTable4" sheetId="6" r:id="rId5"/>
    <sheet name="CottonTable5" sheetId="7" r:id="rId6"/>
    <sheet name="CottonTable6" sheetId="8" r:id="rId7"/>
    <sheet name="CottonTable7" sheetId="9" r:id="rId8"/>
    <sheet name="CottonTable8" sheetId="10" r:id="rId9"/>
    <sheet name="CottonTable9" sheetId="11" r:id="rId10"/>
    <sheet name="CottonTable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2" l="1"/>
  <c r="D39" i="12"/>
  <c r="F39" i="12" s="1"/>
  <c r="B39" i="12"/>
  <c r="H29" i="12"/>
  <c r="F29" i="12"/>
  <c r="D29" i="12"/>
  <c r="B29" i="12"/>
  <c r="H24" i="12"/>
  <c r="D24" i="12"/>
  <c r="F24" i="12" s="1"/>
  <c r="B24" i="12"/>
  <c r="H19" i="12"/>
  <c r="D19" i="12"/>
  <c r="F19" i="12" s="1"/>
  <c r="B19" i="12"/>
  <c r="B31" i="12" s="1"/>
  <c r="B41" i="12" s="1"/>
  <c r="H12" i="12"/>
  <c r="H31" i="12" s="1"/>
  <c r="D12" i="12"/>
  <c r="D31" i="12" s="1"/>
  <c r="D41" i="12" s="1"/>
  <c r="B12" i="12"/>
  <c r="E35" i="9"/>
  <c r="D35" i="9"/>
  <c r="C35" i="9"/>
  <c r="B35" i="9"/>
  <c r="E28" i="9"/>
  <c r="D28" i="9"/>
  <c r="C28" i="9"/>
  <c r="B28" i="9"/>
  <c r="E21" i="9"/>
  <c r="D21" i="9"/>
  <c r="C21" i="9"/>
  <c r="B21" i="9"/>
  <c r="E14" i="9"/>
  <c r="D14" i="9"/>
  <c r="C14" i="9"/>
  <c r="B14" i="9"/>
  <c r="E7" i="9"/>
  <c r="D7" i="9"/>
  <c r="C7" i="9"/>
  <c r="B7" i="9"/>
  <c r="E35" i="8"/>
  <c r="D35" i="8"/>
  <c r="C35" i="8"/>
  <c r="B35" i="8"/>
  <c r="E28" i="8"/>
  <c r="D28" i="8"/>
  <c r="C28" i="8"/>
  <c r="B28" i="8"/>
  <c r="E21" i="8"/>
  <c r="D21" i="8"/>
  <c r="C21" i="8"/>
  <c r="B21" i="8"/>
  <c r="E14" i="8"/>
  <c r="D14" i="8"/>
  <c r="C14" i="8"/>
  <c r="B14" i="8"/>
  <c r="E7" i="8"/>
  <c r="D7" i="8"/>
  <c r="C7" i="8"/>
  <c r="B7" i="8"/>
  <c r="H41" i="12" l="1"/>
  <c r="F41" i="12" s="1"/>
  <c r="F31" i="12"/>
  <c r="F12" i="12"/>
</calcChain>
</file>

<file path=xl/sharedStrings.xml><?xml version="1.0" encoding="utf-8"?>
<sst xmlns="http://schemas.openxmlformats.org/spreadsheetml/2006/main" count="442" uniqueCount="243">
  <si>
    <t>Jump to a table in this workbook by selecting its worksheet tab or by clicking its link below.</t>
  </si>
  <si>
    <t>Item</t>
  </si>
  <si>
    <t xml:space="preserve">                 Million acres</t>
  </si>
  <si>
    <t>Upland:</t>
  </si>
  <si>
    <t xml:space="preserve">  Planted</t>
  </si>
  <si>
    <t xml:space="preserve">  Harvested</t>
  </si>
  <si>
    <t xml:space="preserve">              Pounds</t>
  </si>
  <si>
    <t>Yield/harvested acre</t>
  </si>
  <si>
    <t xml:space="preserve">               Million bales</t>
  </si>
  <si>
    <t>Beginning stocks</t>
  </si>
  <si>
    <t>Production</t>
  </si>
  <si>
    <r>
      <t xml:space="preserve">  Total supply</t>
    </r>
    <r>
      <rPr>
        <vertAlign val="superscript"/>
        <sz val="9"/>
        <rFont val="Arial"/>
        <family val="2"/>
      </rPr>
      <t>1</t>
    </r>
  </si>
  <si>
    <t>Mill use</t>
  </si>
  <si>
    <t>Exports</t>
  </si>
  <si>
    <t xml:space="preserve">  Total use</t>
  </si>
  <si>
    <r>
      <t>Ending stocks</t>
    </r>
    <r>
      <rPr>
        <vertAlign val="superscript"/>
        <sz val="9"/>
        <rFont val="Arial"/>
        <family val="2"/>
      </rPr>
      <t>2</t>
    </r>
  </si>
  <si>
    <t xml:space="preserve">             Percent</t>
  </si>
  <si>
    <t>Stocks-to-use ratio</t>
  </si>
  <si>
    <t xml:space="preserve">             1,000 acres</t>
  </si>
  <si>
    <t>Extra-long staple:</t>
  </si>
  <si>
    <t xml:space="preserve">              1,000 bales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</si>
  <si>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Includes imports.  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Includes unaccounted.</t>
    </r>
  </si>
  <si>
    <t xml:space="preserve">              Million bales</t>
  </si>
  <si>
    <t>Supply:</t>
  </si>
  <si>
    <t>Beginning stocks--</t>
  </si>
  <si>
    <t xml:space="preserve">  World</t>
  </si>
  <si>
    <t xml:space="preserve">  Foreign</t>
  </si>
  <si>
    <t>Production--</t>
  </si>
  <si>
    <t>Imports--</t>
  </si>
  <si>
    <t>Use:</t>
  </si>
  <si>
    <t>Mill use--</t>
  </si>
  <si>
    <t>Exports--</t>
  </si>
  <si>
    <t>Ending stocks--</t>
  </si>
  <si>
    <t xml:space="preserve">           Percent</t>
  </si>
  <si>
    <t>Stocks-to-use ratio:</t>
  </si>
  <si>
    <t>Note: 1 bale = 480 pounds.</t>
  </si>
  <si>
    <t>Table 2—World cotton supply and use estimates</t>
  </si>
  <si>
    <t xml:space="preserve"> </t>
  </si>
  <si>
    <t>Table 3—U.S. fiber supply</t>
  </si>
  <si>
    <t>Table 4—U.S. fiber demand</t>
  </si>
  <si>
    <t>Table 5—U.S. and world fiber prices</t>
  </si>
  <si>
    <t>Table 6—U.S. textile imports, by fiber</t>
  </si>
  <si>
    <t>Table 7—U.S. textile exports, by fiber</t>
  </si>
  <si>
    <t>Table 8—U.S. cotton textile imports, by origin</t>
  </si>
  <si>
    <t xml:space="preserve">Table 9—U.S. cotton textile exports, by destination </t>
  </si>
  <si>
    <t>Table 1—U.S. cotton supply and use estimates</t>
  </si>
  <si>
    <t>1,000 bales</t>
  </si>
  <si>
    <t>Cotton:</t>
  </si>
  <si>
    <t xml:space="preserve">  Stocks, beginning</t>
  </si>
  <si>
    <t xml:space="preserve">  Ginnings</t>
  </si>
  <si>
    <t xml:space="preserve">  Imports since August 1</t>
  </si>
  <si>
    <t>NA</t>
  </si>
  <si>
    <t>1,000 pounds</t>
  </si>
  <si>
    <t>Wool and mohair:</t>
  </si>
  <si>
    <t xml:space="preserve">    Raw wool imports, clean</t>
  </si>
  <si>
    <t xml:space="preserve">       48s-and-finer</t>
  </si>
  <si>
    <t xml:space="preserve">       Not-finer-than-46s</t>
  </si>
  <si>
    <t xml:space="preserve">    Total since January 1</t>
  </si>
  <si>
    <t>Wool top imports</t>
  </si>
  <si>
    <t>Mohair imports, clean</t>
  </si>
  <si>
    <r>
      <t xml:space="preserve">  All consumed by mills</t>
    </r>
    <r>
      <rPr>
        <vertAlign val="superscript"/>
        <sz val="9"/>
        <rFont val="Arial"/>
        <family val="2"/>
      </rPr>
      <t>1</t>
    </r>
  </si>
  <si>
    <t xml:space="preserve">      Total since August 1</t>
  </si>
  <si>
    <t xml:space="preserve">      Daily rate</t>
  </si>
  <si>
    <r>
      <t xml:space="preserve">  Upland consumed by mills</t>
    </r>
    <r>
      <rPr>
        <vertAlign val="superscript"/>
        <sz val="9"/>
        <rFont val="Arial"/>
        <family val="2"/>
      </rPr>
      <t>1</t>
    </r>
  </si>
  <si>
    <t xml:space="preserve">  Upland exports</t>
  </si>
  <si>
    <t xml:space="preserve">  Sales for next season</t>
  </si>
  <si>
    <t xml:space="preserve"> Extra-long staple exports</t>
  </si>
  <si>
    <t xml:space="preserve">      Total since January 1</t>
  </si>
  <si>
    <t xml:space="preserve">  Raw wool exports, clean</t>
  </si>
  <si>
    <t xml:space="preserve">  Wool top exports</t>
  </si>
  <si>
    <t xml:space="preserve">  Mohair exports, clean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</si>
  <si>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Estimated by USDA.</t>
    </r>
  </si>
  <si>
    <t>Cents per pound</t>
  </si>
  <si>
    <t>Domestic cotton prices:</t>
  </si>
  <si>
    <t xml:space="preserve">  Adjusted world price</t>
  </si>
  <si>
    <t xml:space="preserve">  Upland spot 41-34</t>
  </si>
  <si>
    <t xml:space="preserve">  Pima spot 02-46</t>
  </si>
  <si>
    <t xml:space="preserve">  Average price received by</t>
  </si>
  <si>
    <t xml:space="preserve">    upland producers</t>
  </si>
  <si>
    <t>Far Eastern cotton quotes:</t>
  </si>
  <si>
    <t xml:space="preserve">  A Index</t>
  </si>
  <si>
    <t xml:space="preserve">  Memphis/Eastern</t>
  </si>
  <si>
    <t xml:space="preserve">  Memphis/Orleans/Texas</t>
  </si>
  <si>
    <t xml:space="preserve">  California/Arizona</t>
  </si>
  <si>
    <t>NQ</t>
  </si>
  <si>
    <t>Dollars per pound</t>
  </si>
  <si>
    <t>Wool prices (clean):</t>
  </si>
  <si>
    <t xml:space="preserve">  U.S. 58s </t>
  </si>
  <si>
    <r>
      <t xml:space="preserve">  Australian 58s</t>
    </r>
    <r>
      <rPr>
        <vertAlign val="superscript"/>
        <sz val="9"/>
        <rFont val="Arial"/>
        <family val="2"/>
      </rPr>
      <t>1</t>
    </r>
  </si>
  <si>
    <t xml:space="preserve">  U.S. 60s</t>
  </si>
  <si>
    <r>
      <t xml:space="preserve">  Australian 60s</t>
    </r>
    <r>
      <rPr>
        <vertAlign val="superscript"/>
        <sz val="9"/>
        <rFont val="Arial"/>
        <family val="2"/>
      </rPr>
      <t>1</t>
    </r>
  </si>
  <si>
    <t xml:space="preserve">  U.S. 64s</t>
  </si>
  <si>
    <r>
      <t xml:space="preserve">  Australian 64s</t>
    </r>
    <r>
      <rPr>
        <vertAlign val="superscript"/>
        <sz val="9"/>
        <rFont val="Arial"/>
        <family val="2"/>
      </rPr>
      <t>1</t>
    </r>
  </si>
  <si>
    <t>Yarn, thread, and fabric:</t>
  </si>
  <si>
    <t xml:space="preserve">    Cotton</t>
  </si>
  <si>
    <t xml:space="preserve">    Linen</t>
  </si>
  <si>
    <t xml:space="preserve">    Wool</t>
  </si>
  <si>
    <t xml:space="preserve">    Silk</t>
  </si>
  <si>
    <t xml:space="preserve">    Synthetic</t>
  </si>
  <si>
    <t>Apparel:</t>
  </si>
  <si>
    <t>Home furnishings:</t>
  </si>
  <si>
    <t>Floor coverings:</t>
  </si>
  <si>
    <r>
      <t>Total imports:</t>
    </r>
    <r>
      <rPr>
        <vertAlign val="superscript"/>
        <sz val="9"/>
        <rFont val="Arial"/>
        <family val="2"/>
      </rPr>
      <t>1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</si>
  <si>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Includes headgear.</t>
    </r>
  </si>
  <si>
    <r>
      <t>Total exports:</t>
    </r>
    <r>
      <rPr>
        <vertAlign val="superscript"/>
        <sz val="9"/>
        <rFont val="Arial"/>
        <family val="2"/>
      </rPr>
      <t>1</t>
    </r>
  </si>
  <si>
    <t>Region/country</t>
  </si>
  <si>
    <t xml:space="preserve">   1,000 pounds</t>
  </si>
  <si>
    <t>North America</t>
  </si>
  <si>
    <t xml:space="preserve">    Canada</t>
  </si>
  <si>
    <t xml:space="preserve">    Dominican Republic</t>
  </si>
  <si>
    <t xml:space="preserve">    El Salvador</t>
  </si>
  <si>
    <t xml:space="preserve">    Guatemala</t>
  </si>
  <si>
    <t xml:space="preserve">    Haiti</t>
  </si>
  <si>
    <t xml:space="preserve">    Honduras</t>
  </si>
  <si>
    <t xml:space="preserve">    Mexico</t>
  </si>
  <si>
    <t xml:space="preserve">    Nicaragua</t>
  </si>
  <si>
    <t>South America</t>
  </si>
  <si>
    <t xml:space="preserve">    Colombia</t>
  </si>
  <si>
    <t xml:space="preserve">    Peru</t>
  </si>
  <si>
    <t>Europe</t>
  </si>
  <si>
    <t xml:space="preserve">    Germany</t>
  </si>
  <si>
    <t xml:space="preserve">    Italy</t>
  </si>
  <si>
    <t xml:space="preserve">    Portugal</t>
  </si>
  <si>
    <t xml:space="preserve">    Turkey</t>
  </si>
  <si>
    <t>Asia</t>
  </si>
  <si>
    <t xml:space="preserve">    Bahrain</t>
  </si>
  <si>
    <t xml:space="preserve">    Bangladesh</t>
  </si>
  <si>
    <t xml:space="preserve">    Cambodia</t>
  </si>
  <si>
    <t xml:space="preserve">    China</t>
  </si>
  <si>
    <t xml:space="preserve">    Hong Kong</t>
  </si>
  <si>
    <t xml:space="preserve">    India</t>
  </si>
  <si>
    <t xml:space="preserve">    Indonesia</t>
  </si>
  <si>
    <t xml:space="preserve">    Israel</t>
  </si>
  <si>
    <t xml:space="preserve">    Japan</t>
  </si>
  <si>
    <t xml:space="preserve">    Jordan</t>
  </si>
  <si>
    <t xml:space="preserve">    Malaysia</t>
  </si>
  <si>
    <t xml:space="preserve">    Pakistan</t>
  </si>
  <si>
    <t xml:space="preserve">    Philippines</t>
  </si>
  <si>
    <t xml:space="preserve">    South Korea</t>
  </si>
  <si>
    <t xml:space="preserve">    Sri Lanka</t>
  </si>
  <si>
    <t xml:space="preserve">    Taiwan</t>
  </si>
  <si>
    <t xml:space="preserve">    Thailand</t>
  </si>
  <si>
    <t xml:space="preserve">     Vietnam</t>
  </si>
  <si>
    <t>Oceania</t>
  </si>
  <si>
    <t>Africa</t>
  </si>
  <si>
    <t xml:space="preserve">    Egypt</t>
  </si>
  <si>
    <t xml:space="preserve">    Kenya</t>
  </si>
  <si>
    <t xml:space="preserve">    Lesotho</t>
  </si>
  <si>
    <r>
      <t>World</t>
    </r>
    <r>
      <rPr>
        <vertAlign val="superscript"/>
        <sz val="8.8000000000000007"/>
        <rFont val="Arial"/>
        <family val="2"/>
      </rPr>
      <t>1</t>
    </r>
  </si>
  <si>
    <t xml:space="preserve">     1,000 pounds</t>
  </si>
  <si>
    <t xml:space="preserve">    Bahamas</t>
  </si>
  <si>
    <t xml:space="preserve">    Costa Rica</t>
  </si>
  <si>
    <t xml:space="preserve">    Panama</t>
  </si>
  <si>
    <t xml:space="preserve">    Brazil</t>
  </si>
  <si>
    <t xml:space="preserve">    Chile</t>
  </si>
  <si>
    <t xml:space="preserve">    Belgium</t>
  </si>
  <si>
    <t xml:space="preserve">    France</t>
  </si>
  <si>
    <t xml:space="preserve">    Netherlands</t>
  </si>
  <si>
    <t xml:space="preserve">    United Kingdom</t>
  </si>
  <si>
    <t xml:space="preserve">    Singapore</t>
  </si>
  <si>
    <t xml:space="preserve">    United Arab Emirates</t>
  </si>
  <si>
    <t xml:space="preserve">    Vietnam</t>
  </si>
  <si>
    <t xml:space="preserve">    Australia</t>
  </si>
  <si>
    <t xml:space="preserve">    Morocco</t>
  </si>
  <si>
    <r>
      <t>World</t>
    </r>
    <r>
      <rPr>
        <vertAlign val="superscript"/>
        <sz val="8.9"/>
        <rFont val="Arial"/>
        <family val="2"/>
      </rPr>
      <t>1</t>
    </r>
  </si>
  <si>
    <t>State/region</t>
  </si>
  <si>
    <t xml:space="preserve">   Alabama</t>
  </si>
  <si>
    <t xml:space="preserve">   Florida</t>
  </si>
  <si>
    <t xml:space="preserve">   Georgia</t>
  </si>
  <si>
    <t xml:space="preserve">   Virginia</t>
  </si>
  <si>
    <t xml:space="preserve">      Southeast</t>
  </si>
  <si>
    <t xml:space="preserve">   Arkansas</t>
  </si>
  <si>
    <t xml:space="preserve">   Louisiana</t>
  </si>
  <si>
    <t xml:space="preserve">   Mississippi</t>
  </si>
  <si>
    <t xml:space="preserve">   Missouri</t>
  </si>
  <si>
    <t xml:space="preserve">   Tennessee</t>
  </si>
  <si>
    <t xml:space="preserve">      Delta</t>
  </si>
  <si>
    <t xml:space="preserve">   Kansas</t>
  </si>
  <si>
    <t xml:space="preserve">   Oklahoma</t>
  </si>
  <si>
    <t xml:space="preserve">   Texas</t>
  </si>
  <si>
    <t xml:space="preserve">      Southwest</t>
  </si>
  <si>
    <t xml:space="preserve">   Arizona</t>
  </si>
  <si>
    <t xml:space="preserve">   California</t>
  </si>
  <si>
    <t xml:space="preserve">   New Mexico</t>
  </si>
  <si>
    <t xml:space="preserve">       West</t>
  </si>
  <si>
    <t>Pima:</t>
  </si>
  <si>
    <t>Total Pima</t>
  </si>
  <si>
    <t xml:space="preserve">               Pounds</t>
  </si>
  <si>
    <t xml:space="preserve">    Madagascar</t>
  </si>
  <si>
    <t>Cotton and Wool Outlook Tables</t>
  </si>
  <si>
    <r>
      <t>Table 1</t>
    </r>
    <r>
      <rPr>
        <sz val="9"/>
        <rFont val="Calibri"/>
        <family val="2"/>
      </rPr>
      <t>—</t>
    </r>
    <r>
      <rPr>
        <sz val="9"/>
        <rFont val="Arial"/>
        <family val="2"/>
      </rPr>
      <t>U.S. cotton supply and use estimates</t>
    </r>
  </si>
  <si>
    <r>
      <t>Table 2</t>
    </r>
    <r>
      <rPr>
        <sz val="9"/>
        <rFont val="Calibri"/>
        <family val="2"/>
      </rPr>
      <t>—</t>
    </r>
    <r>
      <rPr>
        <sz val="9"/>
        <rFont val="Arial"/>
        <family val="2"/>
      </rPr>
      <t>World cotton supply and use estimates</t>
    </r>
  </si>
  <si>
    <r>
      <t>Table 3</t>
    </r>
    <r>
      <rPr>
        <sz val="9"/>
        <rFont val="Calibri"/>
        <family val="2"/>
      </rPr>
      <t>—</t>
    </r>
    <r>
      <rPr>
        <sz val="9"/>
        <rFont val="Arial"/>
        <family val="2"/>
      </rPr>
      <t>U.S. fiber supply</t>
    </r>
  </si>
  <si>
    <r>
      <t>Table 4</t>
    </r>
    <r>
      <rPr>
        <sz val="9"/>
        <rFont val="Calibri"/>
        <family val="2"/>
      </rPr>
      <t>—</t>
    </r>
    <r>
      <rPr>
        <sz val="9"/>
        <rFont val="Arial"/>
        <family val="2"/>
      </rPr>
      <t>U.S. fiber demand</t>
    </r>
  </si>
  <si>
    <r>
      <t>Table 5</t>
    </r>
    <r>
      <rPr>
        <sz val="9"/>
        <rFont val="Calibri"/>
        <family val="2"/>
      </rPr>
      <t>—</t>
    </r>
    <r>
      <rPr>
        <sz val="9"/>
        <rFont val="Arial"/>
        <family val="2"/>
      </rPr>
      <t>U.S. and world fiber prices</t>
    </r>
  </si>
  <si>
    <r>
      <t>Table 6</t>
    </r>
    <r>
      <rPr>
        <sz val="9"/>
        <rFont val="Calibri"/>
        <family val="2"/>
      </rPr>
      <t>—</t>
    </r>
    <r>
      <rPr>
        <sz val="9"/>
        <rFont val="Arial"/>
        <family val="2"/>
      </rPr>
      <t>U.S. textile imports, by fiber</t>
    </r>
  </si>
  <si>
    <r>
      <t>Table 7</t>
    </r>
    <r>
      <rPr>
        <sz val="9"/>
        <rFont val="Calibri"/>
        <family val="2"/>
      </rPr>
      <t>—</t>
    </r>
    <r>
      <rPr>
        <sz val="9"/>
        <rFont val="Arial"/>
        <family val="2"/>
      </rPr>
      <t>U.S. textile exports, by fiber</t>
    </r>
  </si>
  <si>
    <r>
      <t>Table 8</t>
    </r>
    <r>
      <rPr>
        <sz val="8.8000000000000007"/>
        <rFont val="Calibri"/>
        <family val="2"/>
      </rPr>
      <t>—</t>
    </r>
    <r>
      <rPr>
        <sz val="8.8000000000000007"/>
        <rFont val="Arial"/>
        <family val="2"/>
      </rPr>
      <t>U.S. cotton textile imports, by origin</t>
    </r>
  </si>
  <si>
    <r>
      <t>Table 9</t>
    </r>
    <r>
      <rPr>
        <sz val="8.9"/>
        <rFont val="Calibri"/>
        <family val="2"/>
      </rPr>
      <t>—</t>
    </r>
    <r>
      <rPr>
        <sz val="8.9"/>
        <rFont val="Arial"/>
        <family val="2"/>
      </rPr>
      <t xml:space="preserve">U.S. cotton textile exports, by destination </t>
    </r>
  </si>
  <si>
    <t xml:space="preserve">Note: 1 bale = 480 pounds. </t>
  </si>
  <si>
    <t xml:space="preserve">    Ethiopia</t>
  </si>
  <si>
    <r>
      <rPr>
        <vertAlign val="superscript"/>
        <sz val="8.8000000000000007"/>
        <rFont val="Arial"/>
        <family val="2"/>
      </rPr>
      <t>1</t>
    </r>
    <r>
      <rPr>
        <sz val="8.8000000000000007"/>
        <rFont val="Arial"/>
        <family val="2"/>
      </rPr>
      <t>Regional totals may not sum to world totals because of rounding.</t>
    </r>
  </si>
  <si>
    <t xml:space="preserve">    Switzerland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</si>
  <si>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Regional totals may not sum to world totals because of rounding.</t>
    </r>
  </si>
  <si>
    <t>Total Upland</t>
  </si>
  <si>
    <t>June</t>
  </si>
  <si>
    <t>Bureau of the Census.</t>
  </si>
  <si>
    <t>July</t>
  </si>
  <si>
    <t>Planted</t>
  </si>
  <si>
    <t>Harvested</t>
  </si>
  <si>
    <t>Yield</t>
  </si>
  <si>
    <t>Pounds/</t>
  </si>
  <si>
    <t xml:space="preserve">           -- 1,000 acres --</t>
  </si>
  <si>
    <t>harvested acre</t>
  </si>
  <si>
    <t xml:space="preserve">  1,000 bales</t>
  </si>
  <si>
    <t xml:space="preserve">   North Carolina</t>
  </si>
  <si>
    <t xml:space="preserve">   South Carolina</t>
  </si>
  <si>
    <t>Total all</t>
  </si>
  <si>
    <t>Aug.</t>
  </si>
  <si>
    <t>Contact: Leslie Meyer</t>
  </si>
  <si>
    <t xml:space="preserve">    Myanmar</t>
  </si>
  <si>
    <t xml:space="preserve">    New Zealand</t>
  </si>
  <si>
    <t>2022/23</t>
  </si>
  <si>
    <t>NA = Not available. NQ = No quote.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</si>
  <si>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In bond, Charleston, South Carolina.</t>
    </r>
  </si>
  <si>
    <t>2023/24</t>
  </si>
  <si>
    <t>Sep.</t>
  </si>
  <si>
    <t>Source: USDA, Economic Research Service using data from USDA, World Agricultural</t>
  </si>
  <si>
    <t>Outlook Board.</t>
  </si>
  <si>
    <t>Source: USDA, Economic Research Service using data from USDA, National Agricultural Statistics</t>
  </si>
  <si>
    <t>Service and U.S. Department of Commerce, Bureau of the Census.</t>
  </si>
  <si>
    <t xml:space="preserve">Source: USDA, Economic Research Service using data from USDA, Farm Service Agency; USDA, </t>
  </si>
  <si>
    <r>
      <t xml:space="preserve">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; and U.S. Department of Commerce, Bureau of the Census.</t>
    </r>
  </si>
  <si>
    <t xml:space="preserve">Source: USDA, Economic Research Service using data from USDA, Agricultural Marketing Service, </t>
  </si>
  <si>
    <r>
      <rPr>
        <i/>
        <sz val="9"/>
        <rFont val="Arial"/>
        <family val="2"/>
      </rPr>
      <t>Cotton Price Statistics</t>
    </r>
    <r>
      <rPr>
        <sz val="9"/>
        <rFont val="Arial"/>
        <family val="2"/>
      </rPr>
      <t xml:space="preserve">; Cotlook Ltd., </t>
    </r>
    <r>
      <rPr>
        <i/>
        <sz val="9"/>
        <rFont val="Arial"/>
        <family val="2"/>
      </rPr>
      <t>Cotton Outlook</t>
    </r>
    <r>
      <rPr>
        <sz val="9"/>
        <rFont val="Arial"/>
        <family val="2"/>
      </rPr>
      <t>; and trade reports.</t>
    </r>
  </si>
  <si>
    <t>Note: Raw-fiber-equivalent pounds. Data for 2023 are preliminary.</t>
  </si>
  <si>
    <t xml:space="preserve">Source: USDA, Economic Research Service using data from U.S. Department of Commerce, </t>
  </si>
  <si>
    <t>Table 10—U.S. cotton acreage, yield, and production estimates, 2023</t>
  </si>
  <si>
    <t>Source: USDA, Economic Research Service using data from USDA, National</t>
  </si>
  <si>
    <r>
      <t xml:space="preserve">Agricultural Statistics Service, </t>
    </r>
    <r>
      <rPr>
        <i/>
        <sz val="9"/>
        <rFont val="Arial"/>
        <family val="2"/>
      </rPr>
      <t>Crop Production</t>
    </r>
    <r>
      <rPr>
        <sz val="9"/>
        <rFont val="Arial"/>
        <family val="2"/>
      </rPr>
      <t xml:space="preserve"> report.</t>
    </r>
  </si>
  <si>
    <t>Created October 16, 2023</t>
  </si>
  <si>
    <t>Oct.</t>
  </si>
  <si>
    <t>Last update: 10/16/23.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</si>
</sst>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"/>
    <numFmt numFmtId="165" formatCode="#,##0.0"/>
    <numFmt numFmtId="166" formatCode="0.0"/>
    <numFmt numFmtId="167" formatCode="_(* #,##0.0_);_(* \(#,##0.0\);_(* &quot;-&quot;??_);_(@_)"/>
    <numFmt numFmtId="168" formatCode="_(* #,##0_);_(* \(#,##0\);_(* &quot;-&quot;??_);_(@_)"/>
    <numFmt numFmtId="169" formatCode="#,##0.000"/>
  </numFmts>
  <fonts count="2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.8000000000000007"/>
      <name val="Arial"/>
      <family val="2"/>
    </font>
    <font>
      <sz val="8.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vertAlign val="superscript"/>
      <sz val="8.8000000000000007"/>
      <name val="Arial"/>
      <family val="2"/>
    </font>
    <font>
      <vertAlign val="superscript"/>
      <sz val="8.9"/>
      <name val="Arial"/>
      <family val="2"/>
    </font>
    <font>
      <sz val="10"/>
      <name val="Arial"/>
      <family val="2"/>
    </font>
    <font>
      <sz val="9"/>
      <name val="Calibri"/>
      <family val="2"/>
    </font>
    <font>
      <sz val="8.8000000000000007"/>
      <name val="Calibri"/>
      <family val="2"/>
    </font>
    <font>
      <sz val="8.9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5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6" fontId="1" fillId="0" borderId="0" xfId="0" applyNumberFormat="1" applyFont="1"/>
    <xf numFmtId="0" fontId="21" fillId="0" borderId="0" xfId="2"/>
    <xf numFmtId="0" fontId="22" fillId="0" borderId="0" xfId="0" applyFont="1"/>
    <xf numFmtId="0" fontId="9" fillId="0" borderId="0" xfId="0" applyFont="1"/>
    <xf numFmtId="169" fontId="1" fillId="0" borderId="0" xfId="0" applyNumberFormat="1" applyFont="1"/>
    <xf numFmtId="3" fontId="1" fillId="0" borderId="0" xfId="0" applyNumberFormat="1" applyFont="1" applyAlignment="1">
      <alignment horizontal="right"/>
    </xf>
    <xf numFmtId="1" fontId="1" fillId="0" borderId="0" xfId="0" quotePrefix="1" applyNumberFormat="1" applyFont="1" applyAlignment="1">
      <alignment horizontal="right"/>
    </xf>
    <xf numFmtId="168" fontId="1" fillId="0" borderId="0" xfId="1" applyNumberFormat="1" applyFont="1" applyFill="1" applyBorder="1" applyAlignment="1">
      <alignment horizontal="centerContinuous"/>
    </xf>
    <xf numFmtId="165" fontId="1" fillId="0" borderId="0" xfId="0" applyNumberFormat="1" applyFont="1"/>
    <xf numFmtId="3" fontId="1" fillId="0" borderId="0" xfId="0" applyNumberFormat="1" applyFont="1" applyAlignment="1">
      <alignment horizontal="center"/>
    </xf>
    <xf numFmtId="2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0" xfId="3" applyNumberFormat="1" applyFont="1"/>
    <xf numFmtId="0" fontId="2" fillId="0" borderId="0" xfId="0" applyFont="1"/>
    <xf numFmtId="165" fontId="1" fillId="0" borderId="0" xfId="1" applyNumberFormat="1" applyFont="1" applyFill="1" applyBorder="1"/>
    <xf numFmtId="168" fontId="1" fillId="0" borderId="0" xfId="1" applyNumberFormat="1" applyFont="1" applyFill="1" applyBorder="1"/>
    <xf numFmtId="43" fontId="1" fillId="0" borderId="0" xfId="1" applyFont="1" applyFill="1" applyBorder="1"/>
    <xf numFmtId="43" fontId="1" fillId="0" borderId="0" xfId="0" applyNumberFormat="1" applyFont="1"/>
    <xf numFmtId="43" fontId="9" fillId="0" borderId="0" xfId="0" applyNumberFormat="1" applyFont="1"/>
    <xf numFmtId="3" fontId="1" fillId="0" borderId="0" xfId="1" applyNumberFormat="1" applyFont="1" applyFill="1" applyBorder="1" applyAlignment="1"/>
    <xf numFmtId="169" fontId="8" fillId="0" borderId="0" xfId="0" applyNumberFormat="1" applyFont="1"/>
    <xf numFmtId="0" fontId="8" fillId="0" borderId="0" xfId="0" applyFont="1"/>
    <xf numFmtId="169" fontId="9" fillId="0" borderId="0" xfId="0" applyNumberFormat="1" applyFont="1"/>
    <xf numFmtId="0" fontId="13" fillId="0" borderId="0" xfId="0" applyFont="1"/>
    <xf numFmtId="0" fontId="17" fillId="0" borderId="0" xfId="0" applyFont="1"/>
    <xf numFmtId="0" fontId="18" fillId="0" borderId="0" xfId="0" applyFont="1"/>
    <xf numFmtId="165" fontId="18" fillId="0" borderId="0" xfId="0" applyNumberFormat="1" applyFont="1"/>
    <xf numFmtId="3" fontId="18" fillId="0" borderId="0" xfId="0" applyNumberFormat="1" applyFont="1"/>
    <xf numFmtId="167" fontId="18" fillId="0" borderId="0" xfId="0" applyNumberFormat="1" applyFont="1"/>
    <xf numFmtId="43" fontId="18" fillId="0" borderId="0" xfId="0" applyNumberFormat="1" applyFont="1"/>
    <xf numFmtId="2" fontId="18" fillId="0" borderId="0" xfId="0" applyNumberFormat="1" applyFont="1"/>
    <xf numFmtId="169" fontId="18" fillId="0" borderId="0" xfId="0" applyNumberFormat="1" applyFont="1"/>
    <xf numFmtId="168" fontId="2" fillId="0" borderId="0" xfId="1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2" xfId="0" quotePrefix="1" applyFon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3" fontId="1" fillId="0" borderId="0" xfId="0" applyNumberFormat="1" applyFont="1" applyAlignment="1">
      <alignment horizontal="centerContinuous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centerContinuous"/>
    </xf>
    <xf numFmtId="1" fontId="1" fillId="0" borderId="0" xfId="0" applyNumberFormat="1" applyFont="1"/>
    <xf numFmtId="166" fontId="1" fillId="0" borderId="2" xfId="0" applyNumberFormat="1" applyFont="1" applyBorder="1"/>
    <xf numFmtId="165" fontId="1" fillId="0" borderId="2" xfId="0" applyNumberFormat="1" applyFont="1" applyBorder="1"/>
    <xf numFmtId="0" fontId="4" fillId="0" borderId="0" xfId="0" applyFont="1"/>
    <xf numFmtId="0" fontId="1" fillId="0" borderId="2" xfId="0" applyFont="1" applyBorder="1" applyAlignment="1">
      <alignment horizontal="left" vertical="justify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6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4" fontId="1" fillId="0" borderId="0" xfId="0" applyNumberFormat="1" applyFont="1"/>
    <xf numFmtId="2" fontId="1" fillId="0" borderId="2" xfId="0" applyNumberFormat="1" applyFont="1" applyBorder="1"/>
    <xf numFmtId="4" fontId="10" fillId="0" borderId="0" xfId="0" applyNumberFormat="1" applyFont="1"/>
    <xf numFmtId="0" fontId="4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6" fillId="0" borderId="2" xfId="0" applyFont="1" applyBorder="1"/>
    <xf numFmtId="3" fontId="1" fillId="0" borderId="2" xfId="0" applyNumberFormat="1" applyFont="1" applyBorder="1"/>
    <xf numFmtId="0" fontId="1" fillId="0" borderId="0" xfId="0" applyFont="1" applyAlignment="1">
      <alignment horizontal="left" vertical="top" wrapText="1"/>
    </xf>
    <xf numFmtId="1" fontId="1" fillId="0" borderId="2" xfId="0" applyNumberFormat="1" applyFont="1" applyBorder="1" applyAlignment="1">
      <alignment horizontal="right"/>
    </xf>
    <xf numFmtId="0" fontId="7" fillId="0" borderId="2" xfId="0" applyFont="1" applyBorder="1"/>
    <xf numFmtId="0" fontId="7" fillId="0" borderId="0" xfId="0" applyFont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7" fillId="0" borderId="0" xfId="0" applyNumberFormat="1" applyFont="1"/>
    <xf numFmtId="0" fontId="7" fillId="0" borderId="0" xfId="0" applyFont="1" applyAlignment="1">
      <alignment horizontal="left" vertical="top" wrapText="1"/>
    </xf>
    <xf numFmtId="0" fontId="8" fillId="0" borderId="2" xfId="0" applyFont="1" applyBorder="1"/>
    <xf numFmtId="3" fontId="8" fillId="0" borderId="2" xfId="0" applyNumberFormat="1" applyFont="1" applyBorder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3" fontId="3" fillId="0" borderId="0" xfId="0" applyNumberFormat="1" applyFont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1" fillId="0" borderId="0" xfId="1" applyNumberFormat="1" applyFont="1" applyFill="1" applyBorder="1"/>
    <xf numFmtId="168" fontId="1" fillId="0" borderId="2" xfId="1" applyNumberFormat="1" applyFont="1" applyFill="1" applyBorder="1" applyAlignment="1">
      <alignment horizontal="left"/>
    </xf>
    <xf numFmtId="168" fontId="1" fillId="0" borderId="2" xfId="1" applyNumberFormat="1" applyFont="1" applyFill="1" applyBorder="1"/>
    <xf numFmtId="3" fontId="1" fillId="0" borderId="0" xfId="1" applyNumberFormat="1" applyFont="1" applyFill="1" applyBorder="1" applyAlignment="1">
      <alignment horizontal="centerContinuous"/>
    </xf>
    <xf numFmtId="168" fontId="4" fillId="0" borderId="0" xfId="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3" fontId="5" fillId="0" borderId="0" xfId="0" applyNumberFormat="1" applyFont="1"/>
    <xf numFmtId="3" fontId="0" fillId="0" borderId="0" xfId="0" applyNumberFormat="1"/>
    <xf numFmtId="0" fontId="1" fillId="0" borderId="0" xfId="0" applyFont="1" applyAlignment="1">
      <alignment wrapText="1"/>
    </xf>
    <xf numFmtId="0" fontId="23" fillId="0" borderId="0" xfId="0" applyFont="1"/>
    <xf numFmtId="0" fontId="24" fillId="0" borderId="3" xfId="0" applyFont="1" applyBorder="1"/>
    <xf numFmtId="0" fontId="24" fillId="0" borderId="2" xfId="0" applyFont="1" applyBorder="1"/>
    <xf numFmtId="0" fontId="24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168" fontId="2" fillId="0" borderId="0" xfId="1" applyNumberFormat="1" applyFont="1" applyFill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4191000</xdr:colOff>
      <xdr:row>0</xdr:row>
      <xdr:rowOff>617220</xdr:rowOff>
    </xdr:to>
    <xdr:pic>
      <xdr:nvPicPr>
        <xdr:cNvPr id="1099" name="Picture 8" descr="PrintLogo">
          <a:extLst>
            <a:ext uri="{FF2B5EF4-FFF2-40B4-BE49-F238E27FC236}">
              <a16:creationId xmlns:a16="http://schemas.microsoft.com/office/drawing/2014/main" id="{CF144D27-DDC0-1CB8-2076-8324A34A2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41910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31"/>
  <sheetViews>
    <sheetView tabSelected="1" workbookViewId="0">
      <selection activeCell="A4" sqref="A4"/>
    </sheetView>
  </sheetViews>
  <sheetFormatPr defaultRowHeight="14.4" x14ac:dyDescent="0.3"/>
  <cols>
    <col min="1" max="1" width="111.5546875" customWidth="1"/>
  </cols>
  <sheetData>
    <row r="1" spans="1:1" ht="50.1" customHeight="1" x14ac:dyDescent="0.3"/>
    <row r="2" spans="1:1" ht="15.6" x14ac:dyDescent="0.3">
      <c r="A2" s="6" t="s">
        <v>189</v>
      </c>
    </row>
    <row r="3" spans="1:1" ht="15.6" x14ac:dyDescent="0.3">
      <c r="A3" s="6"/>
    </row>
    <row r="4" spans="1:1" x14ac:dyDescent="0.3">
      <c r="A4" t="s">
        <v>240</v>
      </c>
    </row>
    <row r="6" spans="1:1" x14ac:dyDescent="0.3">
      <c r="A6" t="s">
        <v>0</v>
      </c>
    </row>
    <row r="8" spans="1:1" x14ac:dyDescent="0.3">
      <c r="A8" s="5" t="s">
        <v>45</v>
      </c>
    </row>
    <row r="9" spans="1:1" x14ac:dyDescent="0.3">
      <c r="A9" s="5"/>
    </row>
    <row r="10" spans="1:1" x14ac:dyDescent="0.3">
      <c r="A10" s="5" t="s">
        <v>36</v>
      </c>
    </row>
    <row r="11" spans="1:1" x14ac:dyDescent="0.3">
      <c r="A11" s="5"/>
    </row>
    <row r="12" spans="1:1" x14ac:dyDescent="0.3">
      <c r="A12" s="5" t="s">
        <v>38</v>
      </c>
    </row>
    <row r="13" spans="1:1" x14ac:dyDescent="0.3">
      <c r="A13" s="5"/>
    </row>
    <row r="14" spans="1:1" x14ac:dyDescent="0.3">
      <c r="A14" s="5" t="s">
        <v>39</v>
      </c>
    </row>
    <row r="15" spans="1:1" x14ac:dyDescent="0.3">
      <c r="A15" s="5"/>
    </row>
    <row r="16" spans="1:1" x14ac:dyDescent="0.3">
      <c r="A16" s="5" t="s">
        <v>40</v>
      </c>
    </row>
    <row r="17" spans="1:1" x14ac:dyDescent="0.3">
      <c r="A17" s="5"/>
    </row>
    <row r="18" spans="1:1" x14ac:dyDescent="0.3">
      <c r="A18" s="5" t="s">
        <v>41</v>
      </c>
    </row>
    <row r="19" spans="1:1" x14ac:dyDescent="0.3">
      <c r="A19" s="5"/>
    </row>
    <row r="20" spans="1:1" x14ac:dyDescent="0.3">
      <c r="A20" s="5" t="s">
        <v>42</v>
      </c>
    </row>
    <row r="21" spans="1:1" x14ac:dyDescent="0.3">
      <c r="A21" s="5"/>
    </row>
    <row r="22" spans="1:1" x14ac:dyDescent="0.3">
      <c r="A22" s="5" t="s">
        <v>43</v>
      </c>
    </row>
    <row r="23" spans="1:1" x14ac:dyDescent="0.3">
      <c r="A23" s="5"/>
    </row>
    <row r="24" spans="1:1" x14ac:dyDescent="0.3">
      <c r="A24" s="5" t="s">
        <v>44</v>
      </c>
    </row>
    <row r="26" spans="1:1" x14ac:dyDescent="0.3">
      <c r="A26" s="5" t="s">
        <v>237</v>
      </c>
    </row>
    <row r="27" spans="1:1" x14ac:dyDescent="0.3">
      <c r="A27" s="5"/>
    </row>
    <row r="29" spans="1:1" x14ac:dyDescent="0.3">
      <c r="A29" s="5"/>
    </row>
    <row r="30" spans="1:1" x14ac:dyDescent="0.3">
      <c r="A30" s="5"/>
    </row>
    <row r="31" spans="1:1" x14ac:dyDescent="0.3">
      <c r="A31" t="s">
        <v>219</v>
      </c>
    </row>
  </sheetData>
  <hyperlinks>
    <hyperlink ref="A10" location="CottonTable2!A1" display="Table 2—World cotton supply and use estimates" xr:uid="{00000000-0004-0000-0000-000000000000}"/>
    <hyperlink ref="A12" location="CottonTable3!A1" display="Table 3—U.S. fiber supply" xr:uid="{00000000-0004-0000-0000-000001000000}"/>
    <hyperlink ref="A14" location="CottonTable4!A1" display="Table 4—U.S. fiber demand" xr:uid="{00000000-0004-0000-0000-000002000000}"/>
    <hyperlink ref="A16" location="CottonTable5!A1" display="Table 5—U.S. and world fiber prices" xr:uid="{00000000-0004-0000-0000-000003000000}"/>
    <hyperlink ref="A18" location="CottonTable6!A1" display="Table 6—U.S. textile imports, by fiber" xr:uid="{00000000-0004-0000-0000-000004000000}"/>
    <hyperlink ref="A20" location="CottonTable7!A1" display="Table 7—U.S. textile exports, by fiber" xr:uid="{00000000-0004-0000-0000-000005000000}"/>
    <hyperlink ref="A22" location="CottonTable8!A1" display="Table 8—U.S. cotton textile imports, by origin" xr:uid="{00000000-0004-0000-0000-000006000000}"/>
    <hyperlink ref="A24" location="CottonTable9!A1" display="Table 9—U.S. cotton textile exports, by destination " xr:uid="{00000000-0004-0000-0000-000007000000}"/>
    <hyperlink ref="A8" location="CottonTable1!A1" display="Table 1—U.S. cotton supply and use estimates" xr:uid="{00000000-0004-0000-0000-000008000000}"/>
    <hyperlink ref="A26" location="CottonTable10!A1" display="Table 10—U.S. actual and projected cotton acreage" xr:uid="{00000000-0004-0000-0000-000009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60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  <col min="6" max="6" width="11.109375" bestFit="1" customWidth="1"/>
  </cols>
  <sheetData>
    <row r="1" spans="1:6" x14ac:dyDescent="0.3">
      <c r="A1" s="82" t="s">
        <v>198</v>
      </c>
      <c r="B1" s="82"/>
      <c r="C1" s="82"/>
      <c r="D1" s="83"/>
      <c r="E1" s="83"/>
      <c r="F1" s="24"/>
    </row>
    <row r="2" spans="1:6" x14ac:dyDescent="0.3">
      <c r="A2" s="25"/>
      <c r="B2" s="100" t="s">
        <v>205</v>
      </c>
      <c r="C2" s="100" t="s">
        <v>207</v>
      </c>
      <c r="D2" s="100" t="s">
        <v>218</v>
      </c>
      <c r="E2" s="100" t="s">
        <v>218</v>
      </c>
      <c r="F2" s="24"/>
    </row>
    <row r="3" spans="1:6" x14ac:dyDescent="0.3">
      <c r="A3" s="84" t="s">
        <v>105</v>
      </c>
      <c r="B3" s="40">
        <v>2023</v>
      </c>
      <c r="C3" s="40">
        <v>2023</v>
      </c>
      <c r="D3" s="40">
        <v>2023</v>
      </c>
      <c r="E3" s="40">
        <v>2022</v>
      </c>
      <c r="F3" s="24"/>
    </row>
    <row r="4" spans="1:6" ht="8.25" customHeight="1" x14ac:dyDescent="0.3">
      <c r="A4" s="85"/>
      <c r="B4" s="9"/>
      <c r="C4" s="9"/>
      <c r="D4" s="9"/>
      <c r="E4" s="9"/>
      <c r="F4" s="24"/>
    </row>
    <row r="5" spans="1:6" x14ac:dyDescent="0.3">
      <c r="A5" s="25"/>
      <c r="B5" s="109" t="s">
        <v>149</v>
      </c>
      <c r="C5" s="109"/>
      <c r="D5" s="109"/>
      <c r="E5" s="109"/>
      <c r="F5" s="24"/>
    </row>
    <row r="6" spans="1:6" ht="8.25" customHeight="1" x14ac:dyDescent="0.3">
      <c r="A6" s="25"/>
      <c r="B6" s="50"/>
      <c r="C6" s="41"/>
      <c r="D6" s="52"/>
      <c r="E6" s="52"/>
      <c r="F6" s="24"/>
    </row>
    <row r="7" spans="1:6" x14ac:dyDescent="0.3">
      <c r="A7" s="25" t="s">
        <v>107</v>
      </c>
      <c r="B7" s="86">
        <v>93150.3</v>
      </c>
      <c r="C7" s="86">
        <v>95714.9</v>
      </c>
      <c r="D7" s="86">
        <v>91793.7</v>
      </c>
      <c r="E7" s="86">
        <v>117984.4</v>
      </c>
      <c r="F7" s="25"/>
    </row>
    <row r="8" spans="1:6" x14ac:dyDescent="0.3">
      <c r="A8" s="25" t="s">
        <v>150</v>
      </c>
      <c r="B8" s="86">
        <v>301.39999999999998</v>
      </c>
      <c r="C8" s="86">
        <v>182.1</v>
      </c>
      <c r="D8" s="86">
        <v>114.4</v>
      </c>
      <c r="E8" s="86">
        <v>270.3</v>
      </c>
      <c r="F8" s="25"/>
    </row>
    <row r="9" spans="1:6" x14ac:dyDescent="0.3">
      <c r="A9" s="25" t="s">
        <v>108</v>
      </c>
      <c r="B9" s="86">
        <v>8899.2000000000007</v>
      </c>
      <c r="C9" s="86">
        <v>8187.3</v>
      </c>
      <c r="D9" s="86">
        <v>8148.3</v>
      </c>
      <c r="E9" s="86">
        <v>8318</v>
      </c>
      <c r="F9" s="25"/>
    </row>
    <row r="10" spans="1:6" x14ac:dyDescent="0.3">
      <c r="A10" s="25" t="s">
        <v>151</v>
      </c>
      <c r="B10" s="86">
        <v>108.6</v>
      </c>
      <c r="C10" s="86">
        <v>153.19999999999999</v>
      </c>
      <c r="D10" s="86">
        <v>107.1</v>
      </c>
      <c r="E10" s="86">
        <v>134.69999999999999</v>
      </c>
      <c r="F10" s="25"/>
    </row>
    <row r="11" spans="1:6" x14ac:dyDescent="0.3">
      <c r="A11" s="25" t="s">
        <v>109</v>
      </c>
      <c r="B11" s="86">
        <v>16351.6</v>
      </c>
      <c r="C11" s="86">
        <v>22728.400000000001</v>
      </c>
      <c r="D11" s="86">
        <v>17548.400000000001</v>
      </c>
      <c r="E11" s="86">
        <v>20358.599999999999</v>
      </c>
      <c r="F11" s="25"/>
    </row>
    <row r="12" spans="1:6" x14ac:dyDescent="0.3">
      <c r="A12" s="25" t="s">
        <v>110</v>
      </c>
      <c r="B12" s="86">
        <v>6415</v>
      </c>
      <c r="C12" s="86">
        <v>4918.1000000000004</v>
      </c>
      <c r="D12" s="86">
        <v>4931.2</v>
      </c>
      <c r="E12" s="86">
        <v>4617</v>
      </c>
      <c r="F12" s="25"/>
    </row>
    <row r="13" spans="1:6" x14ac:dyDescent="0.3">
      <c r="A13" s="25" t="s">
        <v>111</v>
      </c>
      <c r="B13" s="86">
        <v>3655.4</v>
      </c>
      <c r="C13" s="86">
        <v>2031.2</v>
      </c>
      <c r="D13" s="86">
        <v>2187.1</v>
      </c>
      <c r="E13" s="86">
        <v>4133.8999999999996</v>
      </c>
      <c r="F13" s="25"/>
    </row>
    <row r="14" spans="1:6" x14ac:dyDescent="0.3">
      <c r="A14" s="25" t="s">
        <v>112</v>
      </c>
      <c r="B14" s="86">
        <v>45.4</v>
      </c>
      <c r="C14" s="86">
        <v>27.8</v>
      </c>
      <c r="D14" s="86">
        <v>38.4</v>
      </c>
      <c r="E14" s="86">
        <v>128.9</v>
      </c>
      <c r="F14" s="25"/>
    </row>
    <row r="15" spans="1:6" x14ac:dyDescent="0.3">
      <c r="A15" s="25" t="s">
        <v>113</v>
      </c>
      <c r="B15" s="86">
        <v>43662.2</v>
      </c>
      <c r="C15" s="86">
        <v>44413.5</v>
      </c>
      <c r="D15" s="86">
        <v>43894.3</v>
      </c>
      <c r="E15" s="86">
        <v>60667.6</v>
      </c>
      <c r="F15" s="25"/>
    </row>
    <row r="16" spans="1:6" x14ac:dyDescent="0.3">
      <c r="A16" s="25" t="s">
        <v>114</v>
      </c>
      <c r="B16" s="86">
        <v>12430.9</v>
      </c>
      <c r="C16" s="86">
        <v>11717.4</v>
      </c>
      <c r="D16" s="86">
        <v>13122.8</v>
      </c>
      <c r="E16" s="86">
        <v>12582.7</v>
      </c>
      <c r="F16" s="25"/>
    </row>
    <row r="17" spans="1:6" x14ac:dyDescent="0.3">
      <c r="A17" s="25" t="s">
        <v>115</v>
      </c>
      <c r="B17" s="86">
        <v>733.6</v>
      </c>
      <c r="C17" s="86">
        <v>805</v>
      </c>
      <c r="D17" s="86">
        <v>893.4</v>
      </c>
      <c r="E17" s="86">
        <v>5895.2</v>
      </c>
      <c r="F17" s="25"/>
    </row>
    <row r="18" spans="1:6" x14ac:dyDescent="0.3">
      <c r="A18" s="25" t="s">
        <v>152</v>
      </c>
      <c r="B18" s="86">
        <v>183.7</v>
      </c>
      <c r="C18" s="86">
        <v>198.3</v>
      </c>
      <c r="D18" s="86">
        <v>270</v>
      </c>
      <c r="E18" s="86">
        <v>466.9</v>
      </c>
      <c r="F18" s="25"/>
    </row>
    <row r="19" spans="1:6" x14ac:dyDescent="0.3">
      <c r="A19" s="25" t="s">
        <v>116</v>
      </c>
      <c r="B19" s="86">
        <v>2567.8000000000002</v>
      </c>
      <c r="C19" s="86">
        <v>1825.1</v>
      </c>
      <c r="D19" s="86">
        <v>2087</v>
      </c>
      <c r="E19" s="86">
        <v>2105</v>
      </c>
      <c r="F19" s="25"/>
    </row>
    <row r="20" spans="1:6" x14ac:dyDescent="0.3">
      <c r="A20" s="25" t="s">
        <v>153</v>
      </c>
      <c r="B20" s="86">
        <v>119.2</v>
      </c>
      <c r="C20" s="86">
        <v>133.6</v>
      </c>
      <c r="D20" s="86">
        <v>100.5</v>
      </c>
      <c r="E20" s="86">
        <v>192.6</v>
      </c>
      <c r="F20" s="25"/>
    </row>
    <row r="21" spans="1:6" x14ac:dyDescent="0.3">
      <c r="A21" s="25" t="s">
        <v>154</v>
      </c>
      <c r="B21" s="86">
        <v>190.8</v>
      </c>
      <c r="C21" s="86">
        <v>243.4</v>
      </c>
      <c r="D21" s="86">
        <v>228.1</v>
      </c>
      <c r="E21" s="86">
        <v>285</v>
      </c>
      <c r="F21" s="25"/>
    </row>
    <row r="22" spans="1:6" x14ac:dyDescent="0.3">
      <c r="A22" s="25" t="s">
        <v>117</v>
      </c>
      <c r="B22" s="86">
        <v>1760.4</v>
      </c>
      <c r="C22" s="86">
        <v>1075.7</v>
      </c>
      <c r="D22" s="86">
        <v>1418.1</v>
      </c>
      <c r="E22" s="86">
        <v>1201.9000000000001</v>
      </c>
      <c r="F22" s="25"/>
    </row>
    <row r="23" spans="1:6" x14ac:dyDescent="0.3">
      <c r="A23" s="25" t="s">
        <v>118</v>
      </c>
      <c r="B23" s="86">
        <v>90.4</v>
      </c>
      <c r="C23" s="86">
        <v>65.400000000000006</v>
      </c>
      <c r="D23" s="86">
        <v>58.8</v>
      </c>
      <c r="E23" s="86">
        <v>73.3</v>
      </c>
      <c r="F23" s="25"/>
    </row>
    <row r="24" spans="1:6" x14ac:dyDescent="0.3">
      <c r="A24" s="25" t="s">
        <v>119</v>
      </c>
      <c r="B24" s="86">
        <v>2090.3000000000002</v>
      </c>
      <c r="C24" s="86">
        <v>1974.5</v>
      </c>
      <c r="D24" s="86">
        <v>2049</v>
      </c>
      <c r="E24" s="86">
        <v>2508.6</v>
      </c>
      <c r="F24" s="25"/>
    </row>
    <row r="25" spans="1:6" x14ac:dyDescent="0.3">
      <c r="A25" s="25" t="s">
        <v>155</v>
      </c>
      <c r="B25" s="86">
        <v>125.8</v>
      </c>
      <c r="C25" s="86">
        <v>214.2</v>
      </c>
      <c r="D25" s="86">
        <v>200.5</v>
      </c>
      <c r="E25" s="86">
        <v>240.2</v>
      </c>
      <c r="F25" s="25"/>
    </row>
    <row r="26" spans="1:6" x14ac:dyDescent="0.3">
      <c r="A26" s="25" t="s">
        <v>156</v>
      </c>
      <c r="B26" s="86">
        <v>176.5</v>
      </c>
      <c r="C26" s="86">
        <v>124.9</v>
      </c>
      <c r="D26" s="86">
        <v>125.7</v>
      </c>
      <c r="E26" s="86">
        <v>148.80000000000001</v>
      </c>
      <c r="F26" s="25"/>
    </row>
    <row r="27" spans="1:6" x14ac:dyDescent="0.3">
      <c r="A27" s="25" t="s">
        <v>120</v>
      </c>
      <c r="B27" s="86">
        <v>303.5</v>
      </c>
      <c r="C27" s="86">
        <v>149.69999999999999</v>
      </c>
      <c r="D27" s="86">
        <v>219</v>
      </c>
      <c r="E27" s="86">
        <v>475.8</v>
      </c>
      <c r="F27" s="25"/>
    </row>
    <row r="28" spans="1:6" x14ac:dyDescent="0.3">
      <c r="A28" s="25" t="s">
        <v>121</v>
      </c>
      <c r="B28" s="86">
        <v>147.30000000000001</v>
      </c>
      <c r="C28" s="86">
        <v>211.2</v>
      </c>
      <c r="D28" s="86">
        <v>191</v>
      </c>
      <c r="E28" s="86">
        <v>210.1</v>
      </c>
      <c r="F28" s="25"/>
    </row>
    <row r="29" spans="1:6" x14ac:dyDescent="0.3">
      <c r="A29" s="25" t="s">
        <v>157</v>
      </c>
      <c r="B29" s="86">
        <v>199.9</v>
      </c>
      <c r="C29" s="86">
        <v>201.4</v>
      </c>
      <c r="D29" s="86">
        <v>137.80000000000001</v>
      </c>
      <c r="E29" s="86">
        <v>291.60000000000002</v>
      </c>
      <c r="F29" s="25"/>
    </row>
    <row r="30" spans="1:6" x14ac:dyDescent="0.3">
      <c r="A30" s="25" t="s">
        <v>202</v>
      </c>
      <c r="B30" s="86">
        <v>41.4</v>
      </c>
      <c r="C30" s="86">
        <v>59.6</v>
      </c>
      <c r="D30" s="86">
        <v>70.599999999999994</v>
      </c>
      <c r="E30" s="86">
        <v>81.099999999999994</v>
      </c>
      <c r="F30" s="25"/>
    </row>
    <row r="31" spans="1:6" x14ac:dyDescent="0.3">
      <c r="A31" s="25" t="s">
        <v>158</v>
      </c>
      <c r="B31" s="86">
        <v>421.2</v>
      </c>
      <c r="C31" s="86">
        <v>565.29999999999995</v>
      </c>
      <c r="D31" s="86">
        <v>419.2</v>
      </c>
      <c r="E31" s="86">
        <v>439.3</v>
      </c>
      <c r="F31" s="25"/>
    </row>
    <row r="32" spans="1:6" x14ac:dyDescent="0.3">
      <c r="A32" s="25" t="s">
        <v>124</v>
      </c>
      <c r="B32" s="86">
        <v>3497.2</v>
      </c>
      <c r="C32" s="86">
        <v>3428.4</v>
      </c>
      <c r="D32" s="86">
        <v>4143.8</v>
      </c>
      <c r="E32" s="86">
        <v>4464.7</v>
      </c>
      <c r="F32" s="25"/>
    </row>
    <row r="33" spans="1:6" x14ac:dyDescent="0.3">
      <c r="A33" s="25" t="s">
        <v>128</v>
      </c>
      <c r="B33" s="86">
        <v>782.5</v>
      </c>
      <c r="C33" s="86">
        <v>799</v>
      </c>
      <c r="D33" s="86">
        <v>580.29999999999995</v>
      </c>
      <c r="E33" s="86">
        <v>1059.8</v>
      </c>
      <c r="F33" s="25"/>
    </row>
    <row r="34" spans="1:6" x14ac:dyDescent="0.3">
      <c r="A34" s="25" t="s">
        <v>129</v>
      </c>
      <c r="B34" s="86">
        <v>275.89999999999998</v>
      </c>
      <c r="C34" s="86">
        <v>180.7</v>
      </c>
      <c r="D34" s="86">
        <v>317.60000000000002</v>
      </c>
      <c r="E34" s="86">
        <v>319.3</v>
      </c>
      <c r="F34" s="25"/>
    </row>
    <row r="35" spans="1:6" x14ac:dyDescent="0.3">
      <c r="A35" s="25" t="s">
        <v>130</v>
      </c>
      <c r="B35" s="86">
        <v>244.5</v>
      </c>
      <c r="C35" s="86">
        <v>195.1</v>
      </c>
      <c r="D35" s="86">
        <v>403.6</v>
      </c>
      <c r="E35" s="86">
        <v>236.3</v>
      </c>
      <c r="F35" s="25"/>
    </row>
    <row r="36" spans="1:6" x14ac:dyDescent="0.3">
      <c r="A36" s="25" t="s">
        <v>132</v>
      </c>
      <c r="B36" s="86">
        <v>60.4</v>
      </c>
      <c r="C36" s="86">
        <v>122.3</v>
      </c>
      <c r="D36" s="86">
        <v>108</v>
      </c>
      <c r="E36" s="86">
        <v>75.900000000000006</v>
      </c>
      <c r="F36" s="25"/>
    </row>
    <row r="37" spans="1:6" x14ac:dyDescent="0.3">
      <c r="A37" s="25" t="s">
        <v>133</v>
      </c>
      <c r="B37" s="86">
        <v>690.6</v>
      </c>
      <c r="C37" s="86">
        <v>535.1</v>
      </c>
      <c r="D37" s="86">
        <v>390.6</v>
      </c>
      <c r="E37" s="86">
        <v>870.1</v>
      </c>
      <c r="F37" s="25"/>
    </row>
    <row r="38" spans="1:6" x14ac:dyDescent="0.3">
      <c r="A38" s="25" t="s">
        <v>159</v>
      </c>
      <c r="B38" s="86">
        <v>59.3</v>
      </c>
      <c r="C38" s="86">
        <v>53.6</v>
      </c>
      <c r="D38" s="86">
        <v>72.900000000000006</v>
      </c>
      <c r="E38" s="86">
        <v>129</v>
      </c>
      <c r="F38" s="25"/>
    </row>
    <row r="39" spans="1:6" x14ac:dyDescent="0.3">
      <c r="A39" s="25" t="s">
        <v>138</v>
      </c>
      <c r="B39" s="86">
        <v>343.1</v>
      </c>
      <c r="C39" s="86">
        <v>261.10000000000002</v>
      </c>
      <c r="D39" s="86">
        <v>403.6</v>
      </c>
      <c r="E39" s="86">
        <v>465.2</v>
      </c>
      <c r="F39" s="25"/>
    </row>
    <row r="40" spans="1:6" x14ac:dyDescent="0.3">
      <c r="A40" s="25" t="s">
        <v>140</v>
      </c>
      <c r="B40" s="86">
        <v>89.2</v>
      </c>
      <c r="C40" s="86">
        <v>53</v>
      </c>
      <c r="D40" s="86">
        <v>139.1</v>
      </c>
      <c r="E40" s="86">
        <v>138.6</v>
      </c>
      <c r="F40" s="25"/>
    </row>
    <row r="41" spans="1:6" x14ac:dyDescent="0.3">
      <c r="A41" s="25" t="s">
        <v>160</v>
      </c>
      <c r="B41" s="86">
        <v>593.4</v>
      </c>
      <c r="C41" s="86">
        <v>641.70000000000005</v>
      </c>
      <c r="D41" s="86">
        <v>1058.8</v>
      </c>
      <c r="E41" s="86">
        <v>595.4</v>
      </c>
      <c r="F41" s="25"/>
    </row>
    <row r="42" spans="1:6" x14ac:dyDescent="0.3">
      <c r="A42" s="25" t="s">
        <v>161</v>
      </c>
      <c r="B42" s="86">
        <v>68.2</v>
      </c>
      <c r="C42" s="86">
        <v>54.8</v>
      </c>
      <c r="D42" s="86">
        <v>68.599999999999994</v>
      </c>
      <c r="E42" s="86">
        <v>100.1</v>
      </c>
      <c r="F42" s="25"/>
    </row>
    <row r="43" spans="1:6" x14ac:dyDescent="0.3">
      <c r="A43" s="25" t="s">
        <v>143</v>
      </c>
      <c r="B43" s="86">
        <v>296.10000000000002</v>
      </c>
      <c r="C43" s="86">
        <v>252.9</v>
      </c>
      <c r="D43" s="86">
        <v>341.3</v>
      </c>
      <c r="E43" s="86">
        <v>484.4</v>
      </c>
      <c r="F43" s="25"/>
    </row>
    <row r="44" spans="1:6" x14ac:dyDescent="0.3">
      <c r="A44" s="25" t="s">
        <v>162</v>
      </c>
      <c r="B44" s="86">
        <v>263.89999999999998</v>
      </c>
      <c r="C44" s="86">
        <v>186.2</v>
      </c>
      <c r="D44" s="86">
        <v>274.10000000000002</v>
      </c>
      <c r="E44" s="86">
        <v>436.1</v>
      </c>
      <c r="F44" s="25"/>
    </row>
    <row r="45" spans="1:6" x14ac:dyDescent="0.3">
      <c r="A45" s="25" t="s">
        <v>221</v>
      </c>
      <c r="B45" s="86">
        <v>15.3</v>
      </c>
      <c r="C45" s="86">
        <v>59.3</v>
      </c>
      <c r="D45" s="86">
        <v>56</v>
      </c>
      <c r="E45" s="86">
        <v>29.7</v>
      </c>
      <c r="F45" s="25"/>
    </row>
    <row r="46" spans="1:6" x14ac:dyDescent="0.3">
      <c r="A46" s="25" t="s">
        <v>144</v>
      </c>
      <c r="B46" s="86">
        <v>1163.9000000000001</v>
      </c>
      <c r="C46" s="86">
        <v>136404</v>
      </c>
      <c r="D46" s="86">
        <v>1521.1</v>
      </c>
      <c r="E46" s="86">
        <v>289.39999999999998</v>
      </c>
      <c r="F46" s="25"/>
    </row>
    <row r="47" spans="1:6" x14ac:dyDescent="0.3">
      <c r="A47" s="25" t="s">
        <v>163</v>
      </c>
      <c r="B47" s="86">
        <v>1073.8</v>
      </c>
      <c r="C47" s="86">
        <v>1011.3</v>
      </c>
      <c r="D47" s="86">
        <v>1410.4</v>
      </c>
      <c r="E47" s="86">
        <v>114.7</v>
      </c>
      <c r="F47" s="25"/>
    </row>
    <row r="48" spans="1:6" x14ac:dyDescent="0.3">
      <c r="A48" s="82" t="s">
        <v>164</v>
      </c>
      <c r="B48" s="83">
        <v>102765.6</v>
      </c>
      <c r="C48" s="83">
        <v>104560.1</v>
      </c>
      <c r="D48" s="83">
        <v>101935.9</v>
      </c>
      <c r="E48" s="72">
        <v>127836.4</v>
      </c>
      <c r="F48" s="24"/>
    </row>
    <row r="49" spans="1:6" ht="3.9" customHeight="1" x14ac:dyDescent="0.3">
      <c r="A49" s="25"/>
      <c r="B49" s="86"/>
      <c r="C49" s="86"/>
      <c r="D49" s="86"/>
      <c r="E49" s="3"/>
      <c r="F49" s="24"/>
    </row>
    <row r="50" spans="1:6" ht="14.1" customHeight="1" x14ac:dyDescent="0.3">
      <c r="A50" s="1" t="s">
        <v>235</v>
      </c>
      <c r="B50" s="1"/>
      <c r="C50" s="1"/>
      <c r="D50" s="3"/>
      <c r="E50" s="101"/>
      <c r="F50" s="35"/>
    </row>
    <row r="51" spans="1:6" ht="14.1" customHeight="1" x14ac:dyDescent="0.3">
      <c r="A51" s="1" t="s">
        <v>203</v>
      </c>
      <c r="B51" s="1"/>
      <c r="C51" s="1"/>
      <c r="D51" s="3"/>
      <c r="E51" s="101"/>
      <c r="F51" s="35"/>
    </row>
    <row r="52" spans="1:6" ht="6.9" customHeight="1" x14ac:dyDescent="0.3">
      <c r="A52" s="1"/>
      <c r="B52" s="1"/>
      <c r="C52" s="1"/>
      <c r="D52" s="3"/>
      <c r="E52" s="101"/>
      <c r="F52" s="35"/>
    </row>
    <row r="53" spans="1:6" ht="14.1" customHeight="1" x14ac:dyDescent="0.3">
      <c r="A53" s="111" t="s">
        <v>236</v>
      </c>
      <c r="B53" s="111"/>
      <c r="C53" s="111"/>
      <c r="D53" s="111"/>
      <c r="E53" s="111"/>
      <c r="F53" s="35"/>
    </row>
    <row r="54" spans="1:6" ht="14.1" customHeight="1" x14ac:dyDescent="0.3">
      <c r="A54" s="73" t="s">
        <v>206</v>
      </c>
      <c r="B54" s="73"/>
      <c r="C54" s="73"/>
      <c r="D54" s="73"/>
      <c r="E54" s="73"/>
      <c r="F54" s="35"/>
    </row>
    <row r="55" spans="1:6" ht="6.9" customHeight="1" x14ac:dyDescent="0.3">
      <c r="A55" s="98"/>
      <c r="B55" s="1"/>
      <c r="C55" s="1"/>
      <c r="D55" s="3"/>
      <c r="E55" s="101"/>
      <c r="F55" s="35"/>
    </row>
    <row r="56" spans="1:6" ht="14.1" customHeight="1" x14ac:dyDescent="0.3">
      <c r="A56" s="1" t="s">
        <v>242</v>
      </c>
      <c r="B56" s="98"/>
      <c r="C56" s="98"/>
      <c r="D56" s="3"/>
      <c r="E56" s="101"/>
      <c r="F56" s="26"/>
    </row>
    <row r="57" spans="1:6" x14ac:dyDescent="0.3">
      <c r="D57" s="3"/>
      <c r="E57" s="102"/>
    </row>
    <row r="58" spans="1:6" x14ac:dyDescent="0.3">
      <c r="D58" s="3"/>
      <c r="E58" s="102"/>
    </row>
    <row r="59" spans="1:6" x14ac:dyDescent="0.3">
      <c r="D59" s="3"/>
      <c r="E59" s="102"/>
    </row>
    <row r="60" spans="1:6" x14ac:dyDescent="0.3">
      <c r="D60" s="3"/>
      <c r="E60" s="102"/>
    </row>
  </sheetData>
  <mergeCells count="2">
    <mergeCell ref="B5:E5"/>
    <mergeCell ref="A53:E53"/>
  </mergeCells>
  <pageMargins left="0.7" right="0.7" top="0.75" bottom="0.75" header="0.3" footer="0.3"/>
  <pageSetup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51"/>
  <sheetViews>
    <sheetView showGridLines="0" workbookViewId="0"/>
  </sheetViews>
  <sheetFormatPr defaultRowHeight="14.4" x14ac:dyDescent="0.3"/>
  <cols>
    <col min="1" max="1" width="13.6640625" customWidth="1"/>
    <col min="2" max="2" width="10.109375" customWidth="1"/>
    <col min="3" max="3" width="2.6640625" customWidth="1"/>
    <col min="4" max="4" width="10.109375" customWidth="1"/>
    <col min="5" max="5" width="3.44140625" customWidth="1"/>
    <col min="6" max="6" width="10.109375" customWidth="1"/>
    <col min="7" max="7" width="2.6640625" customWidth="1"/>
    <col min="8" max="8" width="10.109375" customWidth="1"/>
  </cols>
  <sheetData>
    <row r="1" spans="1:8" ht="12.75" customHeight="1" x14ac:dyDescent="0.3">
      <c r="A1" s="39" t="s">
        <v>237</v>
      </c>
      <c r="B1" s="39"/>
      <c r="C1" s="39"/>
      <c r="D1" s="39"/>
      <c r="E1" s="39"/>
      <c r="F1" s="39"/>
      <c r="G1" s="39"/>
      <c r="H1" s="39"/>
    </row>
    <row r="2" spans="1:8" ht="12.75" customHeight="1" x14ac:dyDescent="0.3">
      <c r="A2" s="87" t="s">
        <v>165</v>
      </c>
      <c r="B2" s="88" t="s">
        <v>208</v>
      </c>
      <c r="C2" s="88"/>
      <c r="D2" s="88" t="s">
        <v>209</v>
      </c>
      <c r="E2" s="88"/>
      <c r="F2" s="89" t="s">
        <v>210</v>
      </c>
      <c r="G2" s="89"/>
      <c r="H2" s="88" t="s">
        <v>10</v>
      </c>
    </row>
    <row r="3" spans="1:8" ht="12.75" customHeight="1" x14ac:dyDescent="0.3">
      <c r="A3" s="1"/>
      <c r="B3" s="17"/>
      <c r="C3" s="17"/>
      <c r="D3" s="17"/>
      <c r="E3" s="17"/>
      <c r="F3" s="49" t="s">
        <v>211</v>
      </c>
      <c r="G3" s="49"/>
      <c r="H3" s="17"/>
    </row>
    <row r="4" spans="1:8" ht="13.5" customHeight="1" x14ac:dyDescent="0.3">
      <c r="A4" s="1"/>
      <c r="B4" s="108" t="s">
        <v>212</v>
      </c>
      <c r="C4" s="108"/>
      <c r="D4" s="108"/>
      <c r="E4" s="90"/>
      <c r="F4" s="49" t="s">
        <v>213</v>
      </c>
      <c r="G4" s="49"/>
      <c r="H4" s="49" t="s">
        <v>214</v>
      </c>
    </row>
    <row r="5" spans="1:8" ht="12.75" customHeight="1" x14ac:dyDescent="0.3">
      <c r="A5" s="1" t="s">
        <v>3</v>
      </c>
      <c r="B5" s="104"/>
      <c r="C5" s="104"/>
      <c r="D5" s="1"/>
      <c r="E5" s="1"/>
      <c r="F5" s="1"/>
      <c r="G5" s="1"/>
      <c r="H5" s="104"/>
    </row>
    <row r="6" spans="1:8" ht="12.75" customHeight="1" x14ac:dyDescent="0.3">
      <c r="A6" s="1" t="s">
        <v>166</v>
      </c>
      <c r="B6" s="19">
        <v>380</v>
      </c>
      <c r="C6" s="1"/>
      <c r="D6" s="1">
        <v>375</v>
      </c>
      <c r="E6" s="1"/>
      <c r="F6" s="3">
        <v>870</v>
      </c>
      <c r="G6" s="1"/>
      <c r="H6" s="3">
        <v>680</v>
      </c>
    </row>
    <row r="7" spans="1:8" ht="12.75" customHeight="1" x14ac:dyDescent="0.3">
      <c r="A7" s="1" t="s">
        <v>167</v>
      </c>
      <c r="B7" s="19">
        <v>89</v>
      </c>
      <c r="C7" s="3"/>
      <c r="D7" s="3">
        <v>87</v>
      </c>
      <c r="E7" s="3"/>
      <c r="F7" s="3">
        <v>552</v>
      </c>
      <c r="G7" s="3"/>
      <c r="H7" s="1">
        <v>100</v>
      </c>
    </row>
    <row r="8" spans="1:8" ht="12.75" customHeight="1" x14ac:dyDescent="0.3">
      <c r="A8" s="1" t="s">
        <v>168</v>
      </c>
      <c r="B8" s="19">
        <v>1110</v>
      </c>
      <c r="C8" s="3"/>
      <c r="D8" s="3">
        <v>1100</v>
      </c>
      <c r="E8" s="3"/>
      <c r="F8" s="3">
        <v>1004</v>
      </c>
      <c r="G8" s="3"/>
      <c r="H8" s="3">
        <v>2300</v>
      </c>
    </row>
    <row r="9" spans="1:8" ht="12.75" customHeight="1" x14ac:dyDescent="0.3">
      <c r="A9" s="1" t="s">
        <v>215</v>
      </c>
      <c r="B9" s="19">
        <v>380</v>
      </c>
      <c r="C9" s="3"/>
      <c r="D9" s="3">
        <v>370</v>
      </c>
      <c r="E9" s="3"/>
      <c r="F9" s="3">
        <v>908</v>
      </c>
      <c r="G9" s="3"/>
      <c r="H9" s="3">
        <v>700</v>
      </c>
    </row>
    <row r="10" spans="1:8" ht="12.75" customHeight="1" x14ac:dyDescent="0.3">
      <c r="A10" s="1" t="s">
        <v>216</v>
      </c>
      <c r="B10" s="19">
        <v>210</v>
      </c>
      <c r="C10" s="3"/>
      <c r="D10" s="3">
        <v>205</v>
      </c>
      <c r="E10" s="3"/>
      <c r="F10" s="3">
        <v>820</v>
      </c>
      <c r="G10" s="3"/>
      <c r="H10" s="3">
        <v>350</v>
      </c>
    </row>
    <row r="11" spans="1:8" ht="12.75" customHeight="1" x14ac:dyDescent="0.3">
      <c r="A11" s="1" t="s">
        <v>169</v>
      </c>
      <c r="B11" s="19">
        <v>81</v>
      </c>
      <c r="C11" s="3"/>
      <c r="D11" s="3">
        <v>80</v>
      </c>
      <c r="E11" s="3"/>
      <c r="F11" s="3">
        <v>1140</v>
      </c>
      <c r="G11" s="3"/>
      <c r="H11" s="3">
        <v>190</v>
      </c>
    </row>
    <row r="12" spans="1:8" ht="12.75" customHeight="1" x14ac:dyDescent="0.3">
      <c r="A12" s="1" t="s">
        <v>170</v>
      </c>
      <c r="B12" s="19">
        <f>SUM(B6:B11)</f>
        <v>2250</v>
      </c>
      <c r="C12" s="3"/>
      <c r="D12" s="3">
        <f>SUM(D6:D11)</f>
        <v>2217</v>
      </c>
      <c r="E12" s="3"/>
      <c r="F12" s="3">
        <f>H12*480/D12</f>
        <v>935.31799729364002</v>
      </c>
      <c r="G12" s="3"/>
      <c r="H12" s="3">
        <f>SUM(H6:H11)</f>
        <v>4320</v>
      </c>
    </row>
    <row r="13" spans="1:8" ht="12.75" customHeight="1" x14ac:dyDescent="0.3">
      <c r="A13" s="1"/>
      <c r="B13" s="1"/>
      <c r="C13" s="3"/>
      <c r="D13" s="3"/>
      <c r="E13" s="3"/>
      <c r="F13" s="3"/>
      <c r="G13" s="3"/>
      <c r="H13" s="3"/>
    </row>
    <row r="14" spans="1:8" ht="12.75" customHeight="1" x14ac:dyDescent="0.3">
      <c r="A14" s="1" t="s">
        <v>171</v>
      </c>
      <c r="B14" s="19">
        <v>510</v>
      </c>
      <c r="C14" s="3"/>
      <c r="D14" s="3">
        <v>505</v>
      </c>
      <c r="E14" s="3"/>
      <c r="F14" s="3">
        <v>1188</v>
      </c>
      <c r="G14" s="3"/>
      <c r="H14" s="3">
        <v>1250</v>
      </c>
    </row>
    <row r="15" spans="1:8" ht="12.75" customHeight="1" x14ac:dyDescent="0.3">
      <c r="A15" s="1" t="s">
        <v>172</v>
      </c>
      <c r="B15" s="19">
        <v>120</v>
      </c>
      <c r="C15" s="3"/>
      <c r="D15" s="3">
        <v>115</v>
      </c>
      <c r="E15" s="3"/>
      <c r="F15" s="3">
        <v>918</v>
      </c>
      <c r="G15" s="3"/>
      <c r="H15" s="3">
        <v>220</v>
      </c>
    </row>
    <row r="16" spans="1:8" ht="12.75" customHeight="1" x14ac:dyDescent="0.3">
      <c r="A16" s="1" t="s">
        <v>173</v>
      </c>
      <c r="B16" s="19">
        <v>400</v>
      </c>
      <c r="C16" s="3"/>
      <c r="D16" s="3">
        <v>395</v>
      </c>
      <c r="E16" s="3"/>
      <c r="F16" s="3">
        <v>1082</v>
      </c>
      <c r="G16" s="3"/>
      <c r="H16" s="3">
        <v>890</v>
      </c>
    </row>
    <row r="17" spans="1:8" ht="12.75" customHeight="1" x14ac:dyDescent="0.3">
      <c r="A17" s="1" t="s">
        <v>174</v>
      </c>
      <c r="B17" s="19">
        <v>335</v>
      </c>
      <c r="C17" s="3"/>
      <c r="D17" s="3">
        <v>330</v>
      </c>
      <c r="E17" s="3"/>
      <c r="F17" s="3">
        <v>989</v>
      </c>
      <c r="G17" s="3"/>
      <c r="H17" s="3">
        <v>680</v>
      </c>
    </row>
    <row r="18" spans="1:8" ht="12.75" customHeight="1" x14ac:dyDescent="0.3">
      <c r="A18" s="1" t="s">
        <v>175</v>
      </c>
      <c r="B18" s="19">
        <v>265</v>
      </c>
      <c r="C18" s="3"/>
      <c r="D18" s="3">
        <v>260</v>
      </c>
      <c r="E18" s="3"/>
      <c r="F18" s="3">
        <v>1071</v>
      </c>
      <c r="G18" s="3"/>
      <c r="H18" s="3">
        <v>580</v>
      </c>
    </row>
    <row r="19" spans="1:8" ht="12.75" customHeight="1" x14ac:dyDescent="0.3">
      <c r="A19" s="1" t="s">
        <v>176</v>
      </c>
      <c r="B19" s="19">
        <f>SUM(B14:B18)</f>
        <v>1630</v>
      </c>
      <c r="C19" s="3"/>
      <c r="D19" s="3">
        <f>SUM(D14:D18)</f>
        <v>1605</v>
      </c>
      <c r="E19" s="3"/>
      <c r="F19" s="3">
        <f>H19*480/D19</f>
        <v>1082.6168224299065</v>
      </c>
      <c r="G19" s="3"/>
      <c r="H19" s="3">
        <f>SUM(H14:H18)</f>
        <v>3620</v>
      </c>
    </row>
    <row r="20" spans="1:8" ht="12.75" customHeight="1" x14ac:dyDescent="0.3">
      <c r="A20" s="1"/>
      <c r="B20" s="1"/>
      <c r="C20" s="3"/>
      <c r="D20" s="3"/>
      <c r="E20" s="3"/>
      <c r="F20" s="3"/>
      <c r="G20" s="3"/>
      <c r="H20" s="3"/>
    </row>
    <row r="21" spans="1:8" ht="12.75" customHeight="1" x14ac:dyDescent="0.3">
      <c r="A21" s="1" t="s">
        <v>177</v>
      </c>
      <c r="B21" s="19">
        <v>115</v>
      </c>
      <c r="C21" s="3"/>
      <c r="D21" s="3">
        <v>88</v>
      </c>
      <c r="E21" s="3"/>
      <c r="F21" s="3">
        <v>900</v>
      </c>
      <c r="G21" s="3"/>
      <c r="H21" s="3">
        <v>165</v>
      </c>
    </row>
    <row r="22" spans="1:8" ht="12.75" customHeight="1" x14ac:dyDescent="0.3">
      <c r="A22" s="1" t="s">
        <v>178</v>
      </c>
      <c r="B22" s="19">
        <v>420</v>
      </c>
      <c r="C22" s="3"/>
      <c r="D22" s="3">
        <v>310</v>
      </c>
      <c r="E22" s="3"/>
      <c r="F22" s="3">
        <v>418</v>
      </c>
      <c r="G22" s="3"/>
      <c r="H22" s="3">
        <v>270</v>
      </c>
    </row>
    <row r="23" spans="1:8" ht="12.75" customHeight="1" x14ac:dyDescent="0.3">
      <c r="A23" s="1" t="s">
        <v>179</v>
      </c>
      <c r="B23" s="19">
        <v>5550</v>
      </c>
      <c r="C23" s="3"/>
      <c r="D23" s="3">
        <v>3550</v>
      </c>
      <c r="E23" s="3"/>
      <c r="F23" s="3">
        <v>514</v>
      </c>
      <c r="G23" s="3"/>
      <c r="H23" s="3">
        <v>3800</v>
      </c>
    </row>
    <row r="24" spans="1:8" ht="12.75" customHeight="1" x14ac:dyDescent="0.3">
      <c r="A24" s="1" t="s">
        <v>180</v>
      </c>
      <c r="B24" s="19">
        <f>SUM(B21:B23)</f>
        <v>6085</v>
      </c>
      <c r="C24" s="3"/>
      <c r="D24" s="3">
        <f>SUM(D21:D23)</f>
        <v>3948</v>
      </c>
      <c r="E24" s="3"/>
      <c r="F24" s="3">
        <f>H24*480/D24</f>
        <v>514.89361702127655</v>
      </c>
      <c r="G24" s="3"/>
      <c r="H24" s="3">
        <f>SUM(H21:H23)</f>
        <v>4235</v>
      </c>
    </row>
    <row r="25" spans="1:8" ht="12.75" customHeight="1" x14ac:dyDescent="0.3">
      <c r="A25" s="1"/>
      <c r="B25" s="1"/>
      <c r="C25" s="3"/>
      <c r="D25" s="3"/>
      <c r="E25" s="3"/>
      <c r="F25" s="3"/>
      <c r="G25" s="3"/>
      <c r="H25" s="3"/>
    </row>
    <row r="26" spans="1:8" ht="12.75" customHeight="1" x14ac:dyDescent="0.3">
      <c r="A26" s="1" t="s">
        <v>181</v>
      </c>
      <c r="B26" s="19">
        <v>76</v>
      </c>
      <c r="C26" s="3"/>
      <c r="D26" s="3">
        <v>75</v>
      </c>
      <c r="E26" s="3"/>
      <c r="F26" s="3">
        <v>1280</v>
      </c>
      <c r="G26" s="3"/>
      <c r="H26" s="3">
        <v>200</v>
      </c>
    </row>
    <row r="27" spans="1:8" ht="12.75" customHeight="1" x14ac:dyDescent="0.3">
      <c r="A27" s="1" t="s">
        <v>182</v>
      </c>
      <c r="B27" s="19">
        <v>13</v>
      </c>
      <c r="C27" s="3"/>
      <c r="D27" s="3">
        <v>13</v>
      </c>
      <c r="E27" s="3"/>
      <c r="F27" s="3">
        <v>1575</v>
      </c>
      <c r="G27" s="3"/>
      <c r="H27" s="3">
        <v>42</v>
      </c>
    </row>
    <row r="28" spans="1:8" ht="12.75" customHeight="1" x14ac:dyDescent="0.3">
      <c r="A28" s="1" t="s">
        <v>183</v>
      </c>
      <c r="B28" s="19">
        <v>32</v>
      </c>
      <c r="C28" s="3"/>
      <c r="D28" s="3">
        <v>22</v>
      </c>
      <c r="E28" s="3"/>
      <c r="F28" s="3">
        <v>960</v>
      </c>
      <c r="G28" s="3"/>
      <c r="H28" s="3">
        <v>44</v>
      </c>
    </row>
    <row r="29" spans="1:8" ht="12.75" customHeight="1" x14ac:dyDescent="0.3">
      <c r="A29" s="1" t="s">
        <v>184</v>
      </c>
      <c r="B29" s="19">
        <f>SUM(B26:B28)</f>
        <v>121</v>
      </c>
      <c r="C29" s="3"/>
      <c r="D29" s="3">
        <f>SUM(D26:D28)</f>
        <v>110</v>
      </c>
      <c r="E29" s="3"/>
      <c r="F29" s="3">
        <f>H29*480/D29</f>
        <v>1248</v>
      </c>
      <c r="G29" s="3"/>
      <c r="H29" s="3">
        <f>SUM(H26:H28)</f>
        <v>286</v>
      </c>
    </row>
    <row r="30" spans="1:8" ht="12.75" customHeight="1" x14ac:dyDescent="0.3">
      <c r="A30" s="1"/>
      <c r="B30" s="1"/>
      <c r="C30" s="3"/>
      <c r="D30" s="3"/>
      <c r="E30" s="3"/>
      <c r="F30" s="3"/>
      <c r="G30" s="3"/>
      <c r="H30" s="3"/>
    </row>
    <row r="31" spans="1:8" ht="12.75" customHeight="1" x14ac:dyDescent="0.3">
      <c r="A31" s="1" t="s">
        <v>204</v>
      </c>
      <c r="B31" s="3">
        <f>SUM(B12+B19+B24+B29)</f>
        <v>10086</v>
      </c>
      <c r="C31" s="3"/>
      <c r="D31" s="3">
        <f>SUM(D12+D19+D24+D29)</f>
        <v>7880</v>
      </c>
      <c r="E31" s="3"/>
      <c r="F31" s="3">
        <f>H31*480/D31</f>
        <v>759.04568527918786</v>
      </c>
      <c r="G31" s="91"/>
      <c r="H31" s="3">
        <f>SUM(H12+H19+H24+H29)</f>
        <v>12461</v>
      </c>
    </row>
    <row r="32" spans="1:8" ht="12.75" customHeight="1" x14ac:dyDescent="0.3">
      <c r="A32" s="1"/>
      <c r="B32" s="1"/>
      <c r="C32" s="3"/>
      <c r="D32" s="3"/>
      <c r="E32" s="3"/>
      <c r="F32" s="3"/>
      <c r="G32" s="3"/>
      <c r="H32" s="3"/>
    </row>
    <row r="33" spans="1:8" ht="12.75" customHeight="1" x14ac:dyDescent="0.3">
      <c r="A33" s="1" t="s">
        <v>185</v>
      </c>
      <c r="B33" s="1"/>
      <c r="C33" s="3"/>
      <c r="D33" s="3"/>
      <c r="E33" s="3"/>
      <c r="F33" s="3"/>
      <c r="G33" s="3"/>
      <c r="H33" s="3"/>
    </row>
    <row r="34" spans="1:8" ht="12.75" customHeight="1" x14ac:dyDescent="0.3">
      <c r="A34" s="1" t="s">
        <v>181</v>
      </c>
      <c r="B34" s="19">
        <v>16</v>
      </c>
      <c r="C34" s="3"/>
      <c r="D34" s="3">
        <v>16</v>
      </c>
      <c r="E34" s="3"/>
      <c r="F34" s="3">
        <v>1170</v>
      </c>
      <c r="G34" s="3"/>
      <c r="H34" s="3">
        <v>39</v>
      </c>
    </row>
    <row r="35" spans="1:8" ht="12.75" customHeight="1" x14ac:dyDescent="0.3">
      <c r="A35" s="1" t="s">
        <v>182</v>
      </c>
      <c r="B35" s="19">
        <v>85</v>
      </c>
      <c r="C35" s="3"/>
      <c r="D35" s="3">
        <v>84</v>
      </c>
      <c r="E35" s="3"/>
      <c r="F35" s="3">
        <v>1417</v>
      </c>
      <c r="G35" s="3"/>
      <c r="H35" s="3">
        <v>248</v>
      </c>
    </row>
    <row r="36" spans="1:8" ht="12.75" customHeight="1" x14ac:dyDescent="0.3">
      <c r="A36" s="1" t="s">
        <v>183</v>
      </c>
      <c r="B36" s="19">
        <v>16.5</v>
      </c>
      <c r="C36" s="3"/>
      <c r="D36" s="3">
        <v>16.100000000000001</v>
      </c>
      <c r="E36" s="3"/>
      <c r="F36" s="3">
        <v>894</v>
      </c>
      <c r="G36" s="3"/>
      <c r="H36" s="3">
        <v>30</v>
      </c>
    </row>
    <row r="37" spans="1:8" ht="12.75" customHeight="1" x14ac:dyDescent="0.3">
      <c r="A37" s="1" t="s">
        <v>179</v>
      </c>
      <c r="B37" s="19">
        <v>29</v>
      </c>
      <c r="C37" s="3"/>
      <c r="D37" s="3">
        <v>25</v>
      </c>
      <c r="E37" s="3"/>
      <c r="F37" s="3">
        <v>749</v>
      </c>
      <c r="G37" s="3"/>
      <c r="H37" s="3">
        <v>39</v>
      </c>
    </row>
    <row r="38" spans="1:8" ht="12.75" customHeight="1" x14ac:dyDescent="0.3">
      <c r="A38" s="1"/>
      <c r="B38" s="19"/>
      <c r="C38" s="3"/>
      <c r="D38" s="3"/>
      <c r="E38" s="3"/>
      <c r="F38" s="3"/>
      <c r="G38" s="3"/>
      <c r="H38" s="3"/>
    </row>
    <row r="39" spans="1:8" ht="12.75" customHeight="1" x14ac:dyDescent="0.3">
      <c r="A39" s="1" t="s">
        <v>186</v>
      </c>
      <c r="B39" s="3">
        <f>SUM(B34:B38)</f>
        <v>146.5</v>
      </c>
      <c r="C39" s="3"/>
      <c r="D39" s="3">
        <f>SUM(D34:D38)</f>
        <v>141.1</v>
      </c>
      <c r="E39" s="3"/>
      <c r="F39" s="3">
        <f>H39*480/D39</f>
        <v>1211.0559886605245</v>
      </c>
      <c r="G39" s="91"/>
      <c r="H39" s="3">
        <f>SUM(H34:H38)</f>
        <v>356</v>
      </c>
    </row>
    <row r="40" spans="1:8" ht="12.75" customHeight="1" x14ac:dyDescent="0.3">
      <c r="A40" s="1"/>
      <c r="B40" s="19"/>
      <c r="C40" s="3"/>
      <c r="D40" s="3"/>
      <c r="E40" s="3"/>
      <c r="F40" s="3"/>
      <c r="G40" s="3"/>
      <c r="H40" s="3"/>
    </row>
    <row r="41" spans="1:8" ht="12.75" customHeight="1" x14ac:dyDescent="0.3">
      <c r="A41" s="39" t="s">
        <v>217</v>
      </c>
      <c r="B41" s="95">
        <f>SUM(B31+B39)</f>
        <v>10232.5</v>
      </c>
      <c r="C41" s="72"/>
      <c r="D41" s="72">
        <f>SUM(D31+D39)</f>
        <v>8021.1</v>
      </c>
      <c r="E41" s="72"/>
      <c r="F41" s="72">
        <f>H41*480/D41</f>
        <v>766.9970452930396</v>
      </c>
      <c r="G41" s="92"/>
      <c r="H41" s="72">
        <f>SUM(H31+H39)</f>
        <v>12817</v>
      </c>
    </row>
    <row r="42" spans="1:8" ht="3.9" customHeight="1" x14ac:dyDescent="0.3">
      <c r="A42" s="1"/>
      <c r="B42" s="1"/>
      <c r="C42" s="1"/>
      <c r="D42" s="58"/>
      <c r="E42" s="58"/>
      <c r="F42" s="58"/>
      <c r="G42" s="58"/>
      <c r="H42" s="104"/>
    </row>
    <row r="43" spans="1:8" ht="14.1" customHeight="1" x14ac:dyDescent="0.3">
      <c r="A43" s="1" t="s">
        <v>35</v>
      </c>
      <c r="B43" s="1"/>
      <c r="C43" s="1"/>
      <c r="D43" s="58"/>
      <c r="E43" s="58"/>
      <c r="F43" s="58"/>
      <c r="G43" s="58"/>
      <c r="H43" s="104"/>
    </row>
    <row r="44" spans="1:8" ht="6.9" customHeight="1" x14ac:dyDescent="0.3">
      <c r="A44" s="1"/>
      <c r="B44" s="1"/>
      <c r="C44" s="1"/>
      <c r="D44" s="58"/>
      <c r="E44" s="58"/>
      <c r="F44" s="58"/>
      <c r="G44" s="58"/>
      <c r="H44" s="104"/>
    </row>
    <row r="45" spans="1:8" ht="14.1" customHeight="1" x14ac:dyDescent="0.3">
      <c r="A45" s="1" t="s">
        <v>238</v>
      </c>
      <c r="B45" s="1"/>
      <c r="C45" s="1"/>
      <c r="D45" s="58"/>
      <c r="E45" s="58"/>
      <c r="F45" s="58"/>
      <c r="G45" s="58"/>
      <c r="H45" s="104"/>
    </row>
    <row r="46" spans="1:8" ht="14.1" customHeight="1" x14ac:dyDescent="0.3">
      <c r="A46" s="1" t="s">
        <v>239</v>
      </c>
      <c r="B46" s="1"/>
      <c r="C46" s="1"/>
      <c r="D46" s="58"/>
      <c r="E46" s="58"/>
      <c r="F46" s="58"/>
      <c r="G46" s="58"/>
      <c r="H46" s="104"/>
    </row>
    <row r="47" spans="1:8" ht="14.1" customHeight="1" x14ac:dyDescent="0.3">
      <c r="A47" s="1"/>
      <c r="B47" s="1"/>
      <c r="C47" s="1"/>
      <c r="D47" s="58"/>
      <c r="E47" s="58"/>
      <c r="F47" s="58"/>
      <c r="G47" s="58"/>
      <c r="H47" s="104"/>
    </row>
    <row r="48" spans="1:8" x14ac:dyDescent="0.3">
      <c r="A48" s="1" t="s">
        <v>242</v>
      </c>
      <c r="B48" s="104"/>
      <c r="C48" s="104"/>
      <c r="D48" s="104"/>
      <c r="E48" s="104"/>
      <c r="F48" s="104"/>
      <c r="G48" s="104"/>
      <c r="H48" s="1"/>
    </row>
    <row r="49" spans="8:8" x14ac:dyDescent="0.3">
      <c r="H49" s="1"/>
    </row>
    <row r="50" spans="8:8" x14ac:dyDescent="0.3">
      <c r="H50" s="1"/>
    </row>
    <row r="51" spans="8:8" x14ac:dyDescent="0.3">
      <c r="H51" s="1"/>
    </row>
  </sheetData>
  <mergeCells count="1">
    <mergeCell ref="B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9"/>
  <sheetViews>
    <sheetView showGridLines="0" workbookViewId="0"/>
  </sheetViews>
  <sheetFormatPr defaultRowHeight="14.4" x14ac:dyDescent="0.3"/>
  <cols>
    <col min="1" max="1" width="16.44140625" customWidth="1"/>
    <col min="2" max="2" width="11.6640625" customWidth="1"/>
    <col min="3" max="3" width="1.44140625" customWidth="1"/>
    <col min="4" max="4" width="11.6640625" customWidth="1"/>
    <col min="5" max="5" width="1.44140625" customWidth="1"/>
    <col min="6" max="6" width="11.6640625" customWidth="1"/>
    <col min="7" max="7" width="1.44140625" customWidth="1"/>
    <col min="8" max="8" width="11.6640625" customWidth="1"/>
  </cols>
  <sheetData>
    <row r="1" spans="1:9" x14ac:dyDescent="0.3">
      <c r="A1" s="39" t="s">
        <v>190</v>
      </c>
      <c r="B1" s="39"/>
      <c r="C1" s="39"/>
      <c r="D1" s="39"/>
      <c r="E1" s="39"/>
      <c r="F1" s="39"/>
      <c r="G1" s="39"/>
      <c r="H1" s="39"/>
      <c r="I1" s="29"/>
    </row>
    <row r="2" spans="1:9" x14ac:dyDescent="0.3">
      <c r="A2" s="1"/>
      <c r="B2" s="1"/>
      <c r="C2" s="1"/>
      <c r="D2" s="42"/>
      <c r="E2" s="42"/>
      <c r="F2" s="43" t="s">
        <v>225</v>
      </c>
      <c r="G2" s="105"/>
      <c r="H2" s="105"/>
      <c r="I2" s="29"/>
    </row>
    <row r="3" spans="1:9" x14ac:dyDescent="0.3">
      <c r="A3" s="44" t="s">
        <v>1</v>
      </c>
      <c r="B3" s="46" t="s">
        <v>222</v>
      </c>
      <c r="C3" s="45"/>
      <c r="D3" s="46" t="s">
        <v>218</v>
      </c>
      <c r="E3" s="106"/>
      <c r="F3" s="46" t="s">
        <v>226</v>
      </c>
      <c r="G3" s="106"/>
      <c r="H3" s="46" t="s">
        <v>241</v>
      </c>
      <c r="I3" s="1"/>
    </row>
    <row r="4" spans="1:9" ht="9" customHeight="1" x14ac:dyDescent="0.3">
      <c r="A4" s="47"/>
      <c r="B4" s="2"/>
      <c r="C4" s="2"/>
      <c r="D4" s="2"/>
      <c r="E4" s="2"/>
      <c r="F4" s="2"/>
      <c r="G4" s="2"/>
      <c r="H4" s="2"/>
      <c r="I4" s="29"/>
    </row>
    <row r="5" spans="1:9" x14ac:dyDescent="0.3">
      <c r="A5" s="47"/>
      <c r="B5" s="108" t="s">
        <v>2</v>
      </c>
      <c r="C5" s="108"/>
      <c r="D5" s="108"/>
      <c r="E5" s="108"/>
      <c r="F5" s="108"/>
      <c r="G5" s="108"/>
      <c r="H5" s="108"/>
      <c r="I5" s="29"/>
    </row>
    <row r="6" spans="1:9" x14ac:dyDescent="0.3">
      <c r="A6" s="1" t="s">
        <v>3</v>
      </c>
      <c r="B6" s="107"/>
      <c r="C6" s="107"/>
      <c r="D6" s="107"/>
      <c r="E6" s="107"/>
      <c r="F6" s="107"/>
      <c r="G6" s="1"/>
      <c r="H6" s="1"/>
      <c r="I6" s="29"/>
    </row>
    <row r="7" spans="1:9" ht="15" customHeight="1" x14ac:dyDescent="0.3">
      <c r="A7" s="1" t="s">
        <v>4</v>
      </c>
      <c r="B7" s="48">
        <v>13.579000000000001</v>
      </c>
      <c r="C7" s="1"/>
      <c r="D7" s="48">
        <v>10.978</v>
      </c>
      <c r="E7" s="48"/>
      <c r="F7" s="48">
        <v>10.086</v>
      </c>
      <c r="G7" s="48"/>
      <c r="H7" s="48">
        <v>10.086</v>
      </c>
      <c r="I7" s="29"/>
    </row>
    <row r="8" spans="1:9" x14ac:dyDescent="0.3">
      <c r="A8" s="1" t="s">
        <v>5</v>
      </c>
      <c r="B8" s="48">
        <v>7.1319999999999997</v>
      </c>
      <c r="C8" s="1"/>
      <c r="D8" s="48">
        <v>8.5180000000000007</v>
      </c>
      <c r="E8" s="48"/>
      <c r="F8" s="48">
        <v>7.88</v>
      </c>
      <c r="G8" s="48"/>
      <c r="H8" s="48">
        <v>7.88</v>
      </c>
      <c r="I8" s="29"/>
    </row>
    <row r="9" spans="1:9" ht="6.75" customHeight="1" x14ac:dyDescent="0.3">
      <c r="A9" s="1"/>
      <c r="B9" s="48"/>
      <c r="C9" s="48"/>
      <c r="D9" s="48"/>
      <c r="E9" s="48"/>
      <c r="F9" s="48"/>
      <c r="G9" s="48"/>
      <c r="H9" s="3"/>
      <c r="I9" s="29"/>
    </row>
    <row r="10" spans="1:9" x14ac:dyDescent="0.3">
      <c r="A10" s="1"/>
      <c r="B10" s="108" t="s">
        <v>187</v>
      </c>
      <c r="C10" s="109"/>
      <c r="D10" s="109"/>
      <c r="E10" s="109"/>
      <c r="F10" s="109"/>
      <c r="G10" s="109"/>
      <c r="H10" s="109"/>
      <c r="I10" s="29"/>
    </row>
    <row r="11" spans="1:9" ht="8.25" customHeight="1" x14ac:dyDescent="0.3">
      <c r="A11" s="1"/>
      <c r="B11" s="50"/>
      <c r="C11" s="50"/>
      <c r="D11" s="51"/>
      <c r="E11" s="51"/>
      <c r="F11" s="51"/>
      <c r="G11" s="51"/>
      <c r="H11" s="52"/>
      <c r="I11" s="29"/>
    </row>
    <row r="12" spans="1:9" x14ac:dyDescent="0.3">
      <c r="A12" s="1" t="s">
        <v>7</v>
      </c>
      <c r="B12" s="2">
        <v>942</v>
      </c>
      <c r="C12" s="1"/>
      <c r="D12" s="2">
        <v>773</v>
      </c>
      <c r="E12" s="1"/>
      <c r="F12" s="2">
        <v>778</v>
      </c>
      <c r="G12" s="1"/>
      <c r="H12" s="2">
        <v>759</v>
      </c>
      <c r="I12" s="29"/>
    </row>
    <row r="13" spans="1:9" ht="8.25" customHeight="1" x14ac:dyDescent="0.3">
      <c r="A13" s="1"/>
      <c r="B13" s="1"/>
      <c r="C13" s="1"/>
      <c r="D13" s="1"/>
      <c r="E13" s="1"/>
      <c r="F13" s="1"/>
      <c r="G13" s="1"/>
      <c r="H13" s="1"/>
      <c r="I13" s="29"/>
    </row>
    <row r="14" spans="1:9" x14ac:dyDescent="0.3">
      <c r="A14" s="1"/>
      <c r="B14" s="108" t="s">
        <v>8</v>
      </c>
      <c r="C14" s="109"/>
      <c r="D14" s="109"/>
      <c r="E14" s="109"/>
      <c r="F14" s="109"/>
      <c r="G14" s="109"/>
      <c r="H14" s="109"/>
      <c r="I14" s="29"/>
    </row>
    <row r="15" spans="1:9" ht="8.25" customHeight="1" x14ac:dyDescent="0.3">
      <c r="A15" s="1"/>
      <c r="B15" s="50"/>
      <c r="C15" s="50"/>
      <c r="D15" s="51"/>
      <c r="E15" s="51"/>
      <c r="F15" s="51"/>
      <c r="G15" s="51"/>
      <c r="H15" s="1"/>
      <c r="I15" s="29"/>
    </row>
    <row r="16" spans="1:9" x14ac:dyDescent="0.3">
      <c r="A16" s="1" t="s">
        <v>9</v>
      </c>
      <c r="B16" s="48">
        <v>4.0259999999999998</v>
      </c>
      <c r="C16" s="48"/>
      <c r="D16" s="48">
        <v>3.5289999999999999</v>
      </c>
      <c r="E16" s="107"/>
      <c r="F16" s="48">
        <v>4.0780000000000003</v>
      </c>
      <c r="G16" s="107"/>
      <c r="H16" s="48">
        <v>4.0780000000000003</v>
      </c>
      <c r="I16" s="30"/>
    </row>
    <row r="17" spans="1:9" x14ac:dyDescent="0.3">
      <c r="A17" s="1" t="s">
        <v>10</v>
      </c>
      <c r="B17" s="48">
        <v>13.997999999999999</v>
      </c>
      <c r="C17" s="48"/>
      <c r="D17" s="48">
        <v>13.724</v>
      </c>
      <c r="E17" s="107"/>
      <c r="F17" s="48">
        <v>12.776</v>
      </c>
      <c r="G17" s="107"/>
      <c r="H17" s="48">
        <v>12.461</v>
      </c>
      <c r="I17" s="30"/>
    </row>
    <row r="18" spans="1:9" x14ac:dyDescent="0.3">
      <c r="A18" s="1" t="s">
        <v>11</v>
      </c>
      <c r="B18" s="48">
        <v>18.024000000000001</v>
      </c>
      <c r="C18" s="48"/>
      <c r="D18" s="48">
        <v>17.253</v>
      </c>
      <c r="E18" s="107"/>
      <c r="F18" s="48">
        <v>16.853999999999999</v>
      </c>
      <c r="G18" s="107"/>
      <c r="H18" s="48">
        <v>16.539000000000001</v>
      </c>
      <c r="I18" s="30"/>
    </row>
    <row r="19" spans="1:9" x14ac:dyDescent="0.3">
      <c r="A19" s="1" t="s">
        <v>12</v>
      </c>
      <c r="B19" s="48">
        <v>2.0430000000000001</v>
      </c>
      <c r="C19" s="48"/>
      <c r="D19" s="48">
        <v>2.14</v>
      </c>
      <c r="E19" s="107"/>
      <c r="F19" s="48">
        <v>2.14</v>
      </c>
      <c r="G19" s="107"/>
      <c r="H19" s="48">
        <v>2.14</v>
      </c>
      <c r="I19" s="30"/>
    </row>
    <row r="20" spans="1:9" x14ac:dyDescent="0.3">
      <c r="A20" s="1" t="s">
        <v>13</v>
      </c>
      <c r="B20" s="48">
        <v>12.449</v>
      </c>
      <c r="C20" s="48"/>
      <c r="D20" s="48">
        <v>12.175000000000001</v>
      </c>
      <c r="E20" s="107"/>
      <c r="F20" s="48">
        <v>11.914999999999999</v>
      </c>
      <c r="G20" s="107"/>
      <c r="H20" s="48">
        <v>11.815</v>
      </c>
      <c r="I20" s="30"/>
    </row>
    <row r="21" spans="1:9" x14ac:dyDescent="0.3">
      <c r="A21" s="1" t="s">
        <v>14</v>
      </c>
      <c r="B21" s="48">
        <v>14.492000000000001</v>
      </c>
      <c r="C21" s="48"/>
      <c r="D21" s="48">
        <v>14.315</v>
      </c>
      <c r="E21" s="107"/>
      <c r="F21" s="48">
        <v>14.055</v>
      </c>
      <c r="G21" s="107"/>
      <c r="H21" s="48">
        <v>13.955</v>
      </c>
      <c r="I21" s="30"/>
    </row>
    <row r="22" spans="1:9" x14ac:dyDescent="0.3">
      <c r="A22" s="1" t="s">
        <v>15</v>
      </c>
      <c r="B22" s="48">
        <v>4.0780000000000003</v>
      </c>
      <c r="C22" s="48"/>
      <c r="D22" s="48">
        <v>2.9910000000000001</v>
      </c>
      <c r="E22" s="107"/>
      <c r="F22" s="48">
        <v>2.8620000000000001</v>
      </c>
      <c r="G22" s="107"/>
      <c r="H22" s="48">
        <v>2.6619999999999999</v>
      </c>
      <c r="I22" s="30"/>
    </row>
    <row r="23" spans="1:9" ht="8.25" customHeight="1" x14ac:dyDescent="0.3">
      <c r="A23" s="1"/>
      <c r="B23" s="48"/>
      <c r="C23" s="48"/>
      <c r="D23" s="107"/>
      <c r="E23" s="48"/>
      <c r="F23" s="48"/>
      <c r="G23" s="48"/>
      <c r="H23" s="1"/>
      <c r="I23" s="29"/>
    </row>
    <row r="24" spans="1:9" x14ac:dyDescent="0.3">
      <c r="A24" s="1"/>
      <c r="B24" s="108" t="s">
        <v>16</v>
      </c>
      <c r="C24" s="109"/>
      <c r="D24" s="109"/>
      <c r="E24" s="109"/>
      <c r="F24" s="109"/>
      <c r="G24" s="109"/>
      <c r="H24" s="109"/>
      <c r="I24" s="29"/>
    </row>
    <row r="25" spans="1:9" ht="6.75" customHeight="1" x14ac:dyDescent="0.3">
      <c r="A25" s="1"/>
      <c r="B25" s="50"/>
      <c r="C25" s="50"/>
      <c r="D25" s="41"/>
      <c r="E25" s="41"/>
      <c r="F25" s="41"/>
      <c r="G25" s="41"/>
      <c r="H25" s="1"/>
      <c r="I25" s="29"/>
    </row>
    <row r="26" spans="1:9" x14ac:dyDescent="0.3">
      <c r="A26" s="1" t="s">
        <v>17</v>
      </c>
      <c r="B26" s="53">
        <v>28.1</v>
      </c>
      <c r="C26" s="1"/>
      <c r="D26" s="53">
        <v>20.9</v>
      </c>
      <c r="E26" s="4"/>
      <c r="F26" s="53">
        <v>20.399999999999999</v>
      </c>
      <c r="G26" s="4"/>
      <c r="H26" s="53">
        <v>19.100000000000001</v>
      </c>
      <c r="I26" s="30"/>
    </row>
    <row r="27" spans="1:9" ht="7.5" customHeight="1" x14ac:dyDescent="0.3">
      <c r="A27" s="1"/>
      <c r="B27" s="107"/>
      <c r="C27" s="107"/>
      <c r="D27" s="4"/>
      <c r="E27" s="4"/>
      <c r="F27" s="107"/>
      <c r="G27" s="107"/>
      <c r="H27" s="107"/>
      <c r="I27" s="29"/>
    </row>
    <row r="28" spans="1:9" x14ac:dyDescent="0.3">
      <c r="A28" s="1"/>
      <c r="B28" s="108" t="s">
        <v>18</v>
      </c>
      <c r="C28" s="109"/>
      <c r="D28" s="109"/>
      <c r="E28" s="109"/>
      <c r="F28" s="109"/>
      <c r="G28" s="109"/>
      <c r="H28" s="109"/>
      <c r="I28" s="29"/>
    </row>
    <row r="29" spans="1:9" ht="7.5" customHeight="1" x14ac:dyDescent="0.3">
      <c r="A29" s="1"/>
      <c r="B29" s="50"/>
      <c r="C29" s="50"/>
      <c r="D29" s="54"/>
      <c r="E29" s="54"/>
      <c r="F29" s="54"/>
      <c r="G29" s="54"/>
      <c r="H29" s="1"/>
      <c r="I29" s="29"/>
    </row>
    <row r="30" spans="1:9" x14ac:dyDescent="0.3">
      <c r="A30" s="1" t="s">
        <v>19</v>
      </c>
      <c r="B30" s="107"/>
      <c r="C30" s="107"/>
      <c r="D30" s="41"/>
      <c r="E30" s="41"/>
      <c r="F30" s="41"/>
      <c r="G30" s="41"/>
      <c r="H30" s="1"/>
      <c r="I30" s="29"/>
    </row>
    <row r="31" spans="1:9" x14ac:dyDescent="0.3">
      <c r="A31" s="1" t="s">
        <v>4</v>
      </c>
      <c r="B31" s="4">
        <v>182</v>
      </c>
      <c r="C31" s="12"/>
      <c r="D31" s="4">
        <v>109</v>
      </c>
      <c r="E31" s="4"/>
      <c r="F31" s="4">
        <v>146.5</v>
      </c>
      <c r="G31" s="4"/>
      <c r="H31" s="4">
        <v>146.5</v>
      </c>
      <c r="I31" s="29"/>
    </row>
    <row r="32" spans="1:9" x14ac:dyDescent="0.3">
      <c r="A32" s="1" t="s">
        <v>5</v>
      </c>
      <c r="B32" s="4">
        <v>176.2</v>
      </c>
      <c r="C32" s="12"/>
      <c r="D32" s="4">
        <v>105.8</v>
      </c>
      <c r="E32" s="4"/>
      <c r="F32" s="4">
        <v>141.1</v>
      </c>
      <c r="G32" s="4"/>
      <c r="H32" s="4">
        <v>141.1</v>
      </c>
      <c r="I32" s="29"/>
    </row>
    <row r="33" spans="1:9" ht="7.5" customHeight="1" x14ac:dyDescent="0.3">
      <c r="A33" s="1"/>
      <c r="B33" s="55"/>
      <c r="C33" s="55"/>
      <c r="D33" s="55"/>
      <c r="E33" s="55"/>
      <c r="F33" s="55"/>
      <c r="G33" s="55"/>
      <c r="H33" s="1"/>
      <c r="I33" s="29"/>
    </row>
    <row r="34" spans="1:9" x14ac:dyDescent="0.3">
      <c r="A34" s="1"/>
      <c r="B34" s="108" t="s">
        <v>6</v>
      </c>
      <c r="C34" s="109"/>
      <c r="D34" s="109"/>
      <c r="E34" s="109"/>
      <c r="F34" s="109"/>
      <c r="G34" s="109"/>
      <c r="H34" s="109"/>
      <c r="I34" s="29"/>
    </row>
    <row r="35" spans="1:9" ht="8.25" customHeight="1" x14ac:dyDescent="0.3">
      <c r="A35" s="1"/>
      <c r="B35" s="50"/>
      <c r="C35" s="50"/>
      <c r="D35" s="107"/>
      <c r="E35" s="52"/>
      <c r="F35" s="41"/>
      <c r="G35" s="41"/>
      <c r="H35" s="1"/>
      <c r="I35" s="29"/>
    </row>
    <row r="36" spans="1:9" x14ac:dyDescent="0.3">
      <c r="A36" s="1" t="s">
        <v>7</v>
      </c>
      <c r="B36" s="3">
        <v>1280</v>
      </c>
      <c r="C36" s="3"/>
      <c r="D36" s="3">
        <v>1216</v>
      </c>
      <c r="E36" s="107"/>
      <c r="F36" s="3">
        <v>1211</v>
      </c>
      <c r="G36" s="107"/>
      <c r="H36" s="3">
        <v>1211</v>
      </c>
      <c r="I36" s="29"/>
    </row>
    <row r="37" spans="1:9" ht="9" customHeight="1" x14ac:dyDescent="0.3">
      <c r="A37" s="1"/>
      <c r="B37" s="9"/>
      <c r="C37" s="9"/>
      <c r="D37" s="9"/>
      <c r="E37" s="9"/>
      <c r="F37" s="9"/>
      <c r="G37" s="9"/>
      <c r="H37" s="1"/>
      <c r="I37" s="29"/>
    </row>
    <row r="38" spans="1:9" x14ac:dyDescent="0.3">
      <c r="A38" s="1"/>
      <c r="B38" s="108" t="s">
        <v>20</v>
      </c>
      <c r="C38" s="109"/>
      <c r="D38" s="109"/>
      <c r="E38" s="109"/>
      <c r="F38" s="109"/>
      <c r="G38" s="109"/>
      <c r="H38" s="109"/>
      <c r="I38" s="29"/>
    </row>
    <row r="39" spans="1:9" ht="6.75" customHeight="1" x14ac:dyDescent="0.3">
      <c r="A39" s="1"/>
      <c r="B39" s="50"/>
      <c r="C39" s="50"/>
      <c r="D39" s="52"/>
      <c r="E39" s="52"/>
      <c r="F39" s="52"/>
      <c r="G39" s="52"/>
      <c r="H39" s="107"/>
      <c r="I39" s="29"/>
    </row>
    <row r="40" spans="1:9" x14ac:dyDescent="0.3">
      <c r="A40" s="1" t="s">
        <v>9</v>
      </c>
      <c r="B40" s="1">
        <v>24</v>
      </c>
      <c r="C40" s="1"/>
      <c r="D40" s="1">
        <v>171</v>
      </c>
      <c r="E40" s="1"/>
      <c r="F40" s="1">
        <v>172</v>
      </c>
      <c r="G40" s="1"/>
      <c r="H40" s="1">
        <v>172</v>
      </c>
      <c r="I40" s="29"/>
    </row>
    <row r="41" spans="1:9" x14ac:dyDescent="0.3">
      <c r="A41" s="1" t="s">
        <v>10</v>
      </c>
      <c r="B41" s="1">
        <v>470</v>
      </c>
      <c r="C41" s="3"/>
      <c r="D41" s="1">
        <v>268</v>
      </c>
      <c r="E41" s="1"/>
      <c r="F41" s="1">
        <v>356</v>
      </c>
      <c r="G41" s="1"/>
      <c r="H41" s="1">
        <v>356</v>
      </c>
      <c r="I41" s="29"/>
    </row>
    <row r="42" spans="1:9" x14ac:dyDescent="0.3">
      <c r="A42" s="1" t="s">
        <v>11</v>
      </c>
      <c r="B42" s="3">
        <v>496</v>
      </c>
      <c r="C42" s="3"/>
      <c r="D42" s="3">
        <v>444</v>
      </c>
      <c r="E42" s="1"/>
      <c r="F42" s="3">
        <v>533</v>
      </c>
      <c r="G42" s="1"/>
      <c r="H42" s="3">
        <v>533</v>
      </c>
      <c r="I42" s="29"/>
    </row>
    <row r="43" spans="1:9" x14ac:dyDescent="0.3">
      <c r="A43" s="1" t="s">
        <v>12</v>
      </c>
      <c r="B43" s="1">
        <v>7</v>
      </c>
      <c r="C43" s="3"/>
      <c r="D43" s="1">
        <v>10</v>
      </c>
      <c r="E43" s="1"/>
      <c r="F43" s="1">
        <v>10</v>
      </c>
      <c r="G43" s="1"/>
      <c r="H43" s="1">
        <v>10</v>
      </c>
      <c r="I43" s="29"/>
    </row>
    <row r="44" spans="1:9" x14ac:dyDescent="0.3">
      <c r="A44" s="1" t="s">
        <v>13</v>
      </c>
      <c r="B44" s="1">
        <v>317</v>
      </c>
      <c r="C44" s="3"/>
      <c r="D44" s="1">
        <v>325</v>
      </c>
      <c r="E44" s="1"/>
      <c r="F44" s="1">
        <v>385</v>
      </c>
      <c r="G44" s="1"/>
      <c r="H44" s="1">
        <v>385</v>
      </c>
      <c r="I44" s="29"/>
    </row>
    <row r="45" spans="1:9" x14ac:dyDescent="0.3">
      <c r="A45" s="1" t="s">
        <v>14</v>
      </c>
      <c r="B45" s="1">
        <v>324</v>
      </c>
      <c r="C45" s="3"/>
      <c r="D45" s="1">
        <v>335</v>
      </c>
      <c r="E45" s="1"/>
      <c r="F45" s="1">
        <v>395</v>
      </c>
      <c r="G45" s="1"/>
      <c r="H45" s="1">
        <v>395</v>
      </c>
      <c r="I45" s="29"/>
    </row>
    <row r="46" spans="1:9" x14ac:dyDescent="0.3">
      <c r="A46" s="1" t="s">
        <v>15</v>
      </c>
      <c r="B46" s="1">
        <v>172</v>
      </c>
      <c r="C46" s="1"/>
      <c r="D46" s="1">
        <v>109</v>
      </c>
      <c r="E46" s="1"/>
      <c r="F46" s="1">
        <v>138</v>
      </c>
      <c r="G46" s="1"/>
      <c r="H46" s="1">
        <v>138</v>
      </c>
      <c r="I46" s="29"/>
    </row>
    <row r="47" spans="1:9" ht="7.5" customHeight="1" x14ac:dyDescent="0.3">
      <c r="A47" s="1"/>
      <c r="B47" s="1"/>
      <c r="C47" s="1"/>
      <c r="D47" s="1"/>
      <c r="E47" s="1"/>
      <c r="F47" s="107"/>
      <c r="G47" s="107"/>
      <c r="H47" s="107"/>
      <c r="I47" s="29"/>
    </row>
    <row r="48" spans="1:9" x14ac:dyDescent="0.3">
      <c r="A48" s="1"/>
      <c r="B48" s="108" t="s">
        <v>16</v>
      </c>
      <c r="C48" s="109"/>
      <c r="D48" s="109"/>
      <c r="E48" s="109"/>
      <c r="F48" s="109"/>
      <c r="G48" s="109"/>
      <c r="H48" s="109"/>
      <c r="I48" s="29"/>
    </row>
    <row r="49" spans="1:9" ht="8.25" customHeight="1" x14ac:dyDescent="0.3">
      <c r="A49" s="1"/>
      <c r="B49" s="50"/>
      <c r="C49" s="50"/>
      <c r="D49" s="41"/>
      <c r="E49" s="41"/>
      <c r="F49" s="12"/>
      <c r="G49" s="12"/>
      <c r="H49" s="1"/>
      <c r="I49" s="29"/>
    </row>
    <row r="50" spans="1:9" x14ac:dyDescent="0.3">
      <c r="A50" s="39" t="s">
        <v>17</v>
      </c>
      <c r="B50" s="56">
        <v>53.1</v>
      </c>
      <c r="C50" s="57"/>
      <c r="D50" s="56">
        <v>32.5</v>
      </c>
      <c r="E50" s="106"/>
      <c r="F50" s="56">
        <v>34.9</v>
      </c>
      <c r="G50" s="106"/>
      <c r="H50" s="56">
        <v>34.9</v>
      </c>
      <c r="I50" s="29"/>
    </row>
    <row r="51" spans="1:9" ht="3.9" customHeight="1" x14ac:dyDescent="0.3">
      <c r="A51" s="1"/>
      <c r="B51" s="4"/>
      <c r="C51" s="4"/>
      <c r="D51" s="12"/>
      <c r="E51" s="12"/>
      <c r="F51" s="12"/>
      <c r="G51" s="12"/>
      <c r="H51" s="12"/>
      <c r="I51" s="29"/>
    </row>
    <row r="52" spans="1:9" ht="14.1" customHeight="1" x14ac:dyDescent="0.3">
      <c r="A52" s="1" t="s">
        <v>35</v>
      </c>
      <c r="B52" s="58"/>
      <c r="C52" s="58"/>
      <c r="D52" s="58"/>
      <c r="E52" s="58"/>
      <c r="F52" s="58"/>
      <c r="G52" s="58"/>
      <c r="H52" s="58"/>
      <c r="I52" s="29"/>
    </row>
    <row r="53" spans="1:9" ht="14.1" customHeight="1" x14ac:dyDescent="0.3">
      <c r="A53" s="1" t="s">
        <v>21</v>
      </c>
      <c r="B53" s="58"/>
      <c r="C53" s="58"/>
      <c r="D53" s="58"/>
      <c r="E53" s="58"/>
      <c r="F53" s="58"/>
      <c r="G53" s="58"/>
      <c r="H53" s="58"/>
      <c r="I53" s="29"/>
    </row>
    <row r="54" spans="1:9" ht="6.9" customHeight="1" x14ac:dyDescent="0.3">
      <c r="A54" s="107"/>
      <c r="B54" s="107"/>
      <c r="C54" s="107"/>
      <c r="D54" s="107"/>
      <c r="E54" s="107"/>
      <c r="F54" s="107"/>
      <c r="G54" s="107"/>
      <c r="H54" s="107"/>
      <c r="I54" s="29"/>
    </row>
    <row r="55" spans="1:9" ht="14.1" customHeight="1" x14ac:dyDescent="0.3">
      <c r="A55" s="1" t="s">
        <v>227</v>
      </c>
      <c r="B55" s="107"/>
      <c r="C55" s="107"/>
      <c r="D55" s="107"/>
      <c r="E55" s="107"/>
      <c r="F55" s="107"/>
      <c r="G55" s="107"/>
      <c r="H55" s="107"/>
      <c r="I55" s="29"/>
    </row>
    <row r="56" spans="1:9" ht="14.1" customHeight="1" x14ac:dyDescent="0.3">
      <c r="A56" s="1" t="s">
        <v>228</v>
      </c>
      <c r="B56" s="107"/>
      <c r="C56" s="107"/>
      <c r="D56" s="107"/>
      <c r="E56" s="107"/>
      <c r="F56" s="107"/>
      <c r="G56" s="107"/>
      <c r="H56" s="107"/>
      <c r="I56" s="29"/>
    </row>
    <row r="57" spans="1:9" ht="6.9" customHeight="1" x14ac:dyDescent="0.3">
      <c r="A57" s="1"/>
      <c r="B57" s="107"/>
      <c r="C57" s="107"/>
      <c r="D57" s="107"/>
      <c r="E57" s="107"/>
      <c r="F57" s="107"/>
      <c r="G57" s="107"/>
      <c r="H57" s="107"/>
      <c r="I57" s="29"/>
    </row>
    <row r="58" spans="1:9" x14ac:dyDescent="0.3">
      <c r="A58" s="1" t="s">
        <v>242</v>
      </c>
      <c r="B58" s="1"/>
      <c r="C58" s="107"/>
      <c r="D58" s="107"/>
      <c r="E58" s="107"/>
      <c r="F58" s="107"/>
      <c r="G58" s="107"/>
      <c r="H58" s="107"/>
    </row>
    <row r="59" spans="1:9" x14ac:dyDescent="0.3">
      <c r="A59" s="7"/>
      <c r="B59" s="7"/>
      <c r="C59" s="7"/>
      <c r="D59" s="7"/>
      <c r="E59" s="7"/>
      <c r="F59" s="7"/>
      <c r="G59" s="7"/>
      <c r="H59" s="7"/>
      <c r="I59" s="7"/>
    </row>
  </sheetData>
  <mergeCells count="8">
    <mergeCell ref="B48:H48"/>
    <mergeCell ref="B5:H5"/>
    <mergeCell ref="B10:H10"/>
    <mergeCell ref="B14:H14"/>
    <mergeCell ref="B24:H24"/>
    <mergeCell ref="B28:H28"/>
    <mergeCell ref="B34:H34"/>
    <mergeCell ref="B38:H38"/>
  </mergeCells>
  <pageMargins left="0.7" right="0.7" top="0.75" bottom="0.75" header="0.3" footer="0.3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8"/>
  <sheetViews>
    <sheetView showGridLines="0" workbookViewId="0"/>
  </sheetViews>
  <sheetFormatPr defaultRowHeight="14.4" x14ac:dyDescent="0.3"/>
  <cols>
    <col min="1" max="1" width="17.6640625" customWidth="1"/>
    <col min="2" max="2" width="11.6640625" customWidth="1"/>
    <col min="3" max="3" width="1.44140625" customWidth="1"/>
    <col min="4" max="4" width="11.6640625" customWidth="1"/>
    <col min="5" max="5" width="1.44140625" customWidth="1"/>
    <col min="6" max="6" width="11.6640625" customWidth="1"/>
    <col min="7" max="7" width="1.44140625" customWidth="1"/>
    <col min="8" max="8" width="11.6640625" customWidth="1"/>
  </cols>
  <sheetData>
    <row r="1" spans="1:9" x14ac:dyDescent="0.3">
      <c r="A1" s="39" t="s">
        <v>191</v>
      </c>
      <c r="B1" s="39"/>
      <c r="C1" s="39"/>
      <c r="D1" s="39"/>
      <c r="E1" s="39"/>
      <c r="F1" s="39"/>
      <c r="G1" s="39"/>
      <c r="H1" s="39"/>
      <c r="I1" s="29"/>
    </row>
    <row r="2" spans="1:9" x14ac:dyDescent="0.3">
      <c r="A2" s="1"/>
      <c r="B2" s="1"/>
      <c r="C2" s="1"/>
      <c r="D2" s="42"/>
      <c r="E2" s="42"/>
      <c r="F2" s="43" t="s">
        <v>225</v>
      </c>
      <c r="G2" s="42"/>
      <c r="H2" s="43"/>
      <c r="I2" s="29"/>
    </row>
    <row r="3" spans="1:9" x14ac:dyDescent="0.3">
      <c r="A3" s="44" t="s">
        <v>1</v>
      </c>
      <c r="B3" s="46" t="s">
        <v>222</v>
      </c>
      <c r="C3" s="45"/>
      <c r="D3" s="46" t="s">
        <v>218</v>
      </c>
      <c r="E3" s="106"/>
      <c r="F3" s="46" t="s">
        <v>226</v>
      </c>
      <c r="G3" s="106"/>
      <c r="H3" s="46" t="s">
        <v>241</v>
      </c>
      <c r="I3" s="29"/>
    </row>
    <row r="4" spans="1:9" ht="8.25" customHeight="1" x14ac:dyDescent="0.3">
      <c r="A4" s="47"/>
      <c r="B4" s="2"/>
      <c r="C4" s="2"/>
      <c r="D4" s="2"/>
      <c r="E4" s="2"/>
      <c r="F4" s="2"/>
      <c r="G4" s="2"/>
      <c r="H4" s="2"/>
      <c r="I4" s="2"/>
    </row>
    <row r="5" spans="1:9" x14ac:dyDescent="0.3">
      <c r="A5" s="1"/>
      <c r="B5" s="108" t="s">
        <v>22</v>
      </c>
      <c r="C5" s="108"/>
      <c r="D5" s="108"/>
      <c r="E5" s="108"/>
      <c r="F5" s="108"/>
      <c r="G5" s="108"/>
      <c r="H5" s="108"/>
      <c r="I5" s="29"/>
    </row>
    <row r="6" spans="1:9" x14ac:dyDescent="0.3">
      <c r="A6" s="1" t="s">
        <v>23</v>
      </c>
      <c r="B6" s="1"/>
      <c r="C6" s="1"/>
      <c r="D6" s="1"/>
      <c r="E6" s="1"/>
      <c r="F6" s="1"/>
      <c r="G6" s="1"/>
      <c r="H6" s="1"/>
      <c r="I6" s="29"/>
    </row>
    <row r="7" spans="1:9" x14ac:dyDescent="0.3">
      <c r="A7" s="1" t="s">
        <v>24</v>
      </c>
      <c r="B7" s="1"/>
      <c r="C7" s="1"/>
      <c r="D7" s="1"/>
      <c r="E7" s="1"/>
      <c r="F7" s="1"/>
      <c r="G7" s="1"/>
      <c r="H7" s="1"/>
      <c r="I7" s="29"/>
    </row>
    <row r="8" spans="1:9" x14ac:dyDescent="0.3">
      <c r="A8" s="1" t="s">
        <v>25</v>
      </c>
      <c r="B8" s="14">
        <v>76.540000000000006</v>
      </c>
      <c r="C8" s="14"/>
      <c r="D8" s="14">
        <v>94.13</v>
      </c>
      <c r="E8" s="14"/>
      <c r="F8" s="14">
        <v>93.18</v>
      </c>
      <c r="G8" s="14"/>
      <c r="H8" s="14">
        <v>82.84</v>
      </c>
      <c r="I8" s="1"/>
    </row>
    <row r="9" spans="1:9" x14ac:dyDescent="0.3">
      <c r="A9" s="1" t="s">
        <v>26</v>
      </c>
      <c r="B9" s="14">
        <v>72.489999999999995</v>
      </c>
      <c r="C9" s="14"/>
      <c r="D9" s="14">
        <v>90.43</v>
      </c>
      <c r="E9" s="14"/>
      <c r="F9" s="14">
        <v>88.93</v>
      </c>
      <c r="G9" s="14"/>
      <c r="H9" s="14">
        <v>78.59</v>
      </c>
      <c r="I9" s="1"/>
    </row>
    <row r="10" spans="1:9" x14ac:dyDescent="0.3">
      <c r="A10" s="1" t="s">
        <v>27</v>
      </c>
      <c r="B10" s="107"/>
      <c r="C10" s="14"/>
      <c r="D10" s="107"/>
      <c r="E10" s="107"/>
      <c r="F10" s="107"/>
      <c r="G10" s="107"/>
      <c r="H10" s="107"/>
      <c r="I10" s="1"/>
    </row>
    <row r="11" spans="1:9" x14ac:dyDescent="0.3">
      <c r="A11" s="1" t="s">
        <v>25</v>
      </c>
      <c r="B11" s="14">
        <v>116.27</v>
      </c>
      <c r="C11" s="1"/>
      <c r="D11" s="14">
        <v>114.12</v>
      </c>
      <c r="E11" s="14"/>
      <c r="F11" s="14">
        <v>112.39</v>
      </c>
      <c r="G11" s="14"/>
      <c r="H11" s="14">
        <v>112.6</v>
      </c>
      <c r="I11" s="1"/>
    </row>
    <row r="12" spans="1:9" x14ac:dyDescent="0.3">
      <c r="A12" s="1" t="s">
        <v>26</v>
      </c>
      <c r="B12" s="14">
        <v>101.8</v>
      </c>
      <c r="C12" s="1"/>
      <c r="D12" s="14">
        <v>100.12</v>
      </c>
      <c r="E12" s="14"/>
      <c r="F12" s="14">
        <v>99.26</v>
      </c>
      <c r="G12" s="14"/>
      <c r="H12" s="14">
        <v>99.79</v>
      </c>
      <c r="I12" s="1"/>
    </row>
    <row r="13" spans="1:9" x14ac:dyDescent="0.3">
      <c r="A13" s="1" t="s">
        <v>28</v>
      </c>
      <c r="B13" s="107"/>
      <c r="C13" s="1"/>
      <c r="D13" s="107"/>
      <c r="E13" s="107"/>
      <c r="F13" s="107"/>
      <c r="G13" s="107"/>
      <c r="H13" s="107"/>
      <c r="I13" s="1"/>
    </row>
    <row r="14" spans="1:9" x14ac:dyDescent="0.3">
      <c r="A14" s="1" t="s">
        <v>25</v>
      </c>
      <c r="B14" s="14">
        <v>37.18</v>
      </c>
      <c r="C14" s="1"/>
      <c r="D14" s="14">
        <v>43.88</v>
      </c>
      <c r="E14" s="14"/>
      <c r="F14" s="14">
        <v>43.27</v>
      </c>
      <c r="G14" s="14"/>
      <c r="H14" s="14">
        <v>43.23</v>
      </c>
      <c r="I14" s="29"/>
    </row>
    <row r="15" spans="1:9" x14ac:dyDescent="0.3">
      <c r="A15" s="1" t="s">
        <v>26</v>
      </c>
      <c r="B15" s="14">
        <v>37.18</v>
      </c>
      <c r="C15" s="1"/>
      <c r="D15" s="14">
        <v>43.88</v>
      </c>
      <c r="E15" s="14"/>
      <c r="F15" s="14">
        <v>43.27</v>
      </c>
      <c r="G15" s="14"/>
      <c r="H15" s="14">
        <v>43.22</v>
      </c>
      <c r="I15" s="29"/>
    </row>
    <row r="16" spans="1:9" ht="9" customHeight="1" x14ac:dyDescent="0.3">
      <c r="A16" s="1"/>
      <c r="B16" s="14"/>
      <c r="C16" s="1"/>
      <c r="D16" s="107"/>
      <c r="E16" s="107"/>
      <c r="F16" s="107"/>
      <c r="G16" s="107"/>
      <c r="H16" s="107"/>
      <c r="I16" s="1"/>
    </row>
    <row r="17" spans="1:9" x14ac:dyDescent="0.3">
      <c r="A17" s="1" t="s">
        <v>29</v>
      </c>
      <c r="B17" s="14"/>
      <c r="C17" s="1"/>
      <c r="D17" s="14"/>
      <c r="E17" s="14"/>
      <c r="F17" s="14"/>
      <c r="G17" s="14"/>
      <c r="H17" s="14"/>
      <c r="I17" s="1"/>
    </row>
    <row r="18" spans="1:9" x14ac:dyDescent="0.3">
      <c r="A18" s="1" t="s">
        <v>30</v>
      </c>
      <c r="B18" s="14"/>
      <c r="C18" s="1"/>
      <c r="D18" s="14"/>
      <c r="E18" s="14"/>
      <c r="F18" s="14"/>
      <c r="G18" s="14"/>
      <c r="H18" s="14"/>
      <c r="I18" s="1"/>
    </row>
    <row r="19" spans="1:9" x14ac:dyDescent="0.3">
      <c r="A19" s="1" t="s">
        <v>25</v>
      </c>
      <c r="B19" s="14">
        <v>110.87</v>
      </c>
      <c r="C19" s="1"/>
      <c r="D19" s="14">
        <v>116.94</v>
      </c>
      <c r="E19" s="14"/>
      <c r="F19" s="14">
        <v>115.88</v>
      </c>
      <c r="G19" s="14"/>
      <c r="H19" s="14">
        <v>115.79</v>
      </c>
      <c r="I19" s="1"/>
    </row>
    <row r="20" spans="1:9" x14ac:dyDescent="0.3">
      <c r="A20" s="1" t="s">
        <v>26</v>
      </c>
      <c r="B20" s="14">
        <v>108.82</v>
      </c>
      <c r="C20" s="1"/>
      <c r="D20" s="14">
        <v>114.79</v>
      </c>
      <c r="E20" s="14"/>
      <c r="F20" s="14">
        <v>113.73</v>
      </c>
      <c r="G20" s="14"/>
      <c r="H20" s="14">
        <v>113.64</v>
      </c>
      <c r="I20" s="1"/>
    </row>
    <row r="21" spans="1:9" x14ac:dyDescent="0.3">
      <c r="A21" s="1" t="s">
        <v>31</v>
      </c>
      <c r="B21" s="14"/>
      <c r="C21" s="14"/>
      <c r="D21" s="14"/>
      <c r="E21" s="14"/>
      <c r="F21" s="14"/>
      <c r="G21" s="14"/>
      <c r="H21" s="14"/>
      <c r="I21" s="1"/>
    </row>
    <row r="22" spans="1:9" x14ac:dyDescent="0.3">
      <c r="A22" s="1" t="s">
        <v>25</v>
      </c>
      <c r="B22" s="14">
        <v>37</v>
      </c>
      <c r="C22" s="14"/>
      <c r="D22" s="14">
        <v>43.86</v>
      </c>
      <c r="E22" s="14"/>
      <c r="F22" s="14">
        <v>43.27</v>
      </c>
      <c r="G22" s="14"/>
      <c r="H22" s="14">
        <v>43.24</v>
      </c>
      <c r="I22" s="1"/>
    </row>
    <row r="23" spans="1:9" x14ac:dyDescent="0.3">
      <c r="A23" s="1" t="s">
        <v>26</v>
      </c>
      <c r="B23" s="14">
        <v>24.24</v>
      </c>
      <c r="C23" s="14"/>
      <c r="D23" s="14">
        <v>31.36</v>
      </c>
      <c r="E23" s="14"/>
      <c r="F23" s="14">
        <v>30.97</v>
      </c>
      <c r="G23" s="14"/>
      <c r="H23" s="14">
        <v>31.04</v>
      </c>
      <c r="I23" s="1"/>
    </row>
    <row r="24" spans="1:9" x14ac:dyDescent="0.3">
      <c r="A24" s="1" t="s">
        <v>32</v>
      </c>
      <c r="B24" s="107"/>
      <c r="C24" s="14"/>
      <c r="D24" s="107"/>
      <c r="E24" s="107"/>
      <c r="F24" s="107"/>
      <c r="G24" s="107"/>
      <c r="H24" s="107"/>
      <c r="I24" s="1"/>
    </row>
    <row r="25" spans="1:9" x14ac:dyDescent="0.3">
      <c r="A25" s="1" t="s">
        <v>25</v>
      </c>
      <c r="B25" s="14">
        <v>82.84</v>
      </c>
      <c r="C25" s="14"/>
      <c r="D25" s="14">
        <v>91.6</v>
      </c>
      <c r="E25" s="14"/>
      <c r="F25" s="14">
        <v>89.96</v>
      </c>
      <c r="G25" s="14"/>
      <c r="H25" s="14">
        <v>79.92</v>
      </c>
      <c r="I25" s="29"/>
    </row>
    <row r="26" spans="1:9" x14ac:dyDescent="0.3">
      <c r="A26" s="1" t="s">
        <v>26</v>
      </c>
      <c r="B26" s="14">
        <v>78.59</v>
      </c>
      <c r="C26" s="14"/>
      <c r="D26" s="14">
        <v>88.5</v>
      </c>
      <c r="E26" s="14"/>
      <c r="F26" s="14">
        <v>86.96</v>
      </c>
      <c r="G26" s="14"/>
      <c r="H26" s="14">
        <v>77.12</v>
      </c>
      <c r="I26" s="1"/>
    </row>
    <row r="27" spans="1:9" ht="8.25" customHeight="1" x14ac:dyDescent="0.3">
      <c r="A27" s="1"/>
      <c r="B27" s="14"/>
      <c r="C27" s="14"/>
      <c r="D27" s="48"/>
      <c r="E27" s="14"/>
      <c r="F27" s="14"/>
      <c r="G27" s="14"/>
      <c r="H27" s="48"/>
      <c r="I27" s="1"/>
    </row>
    <row r="28" spans="1:9" x14ac:dyDescent="0.3">
      <c r="A28" s="1"/>
      <c r="B28" s="108" t="s">
        <v>33</v>
      </c>
      <c r="C28" s="108"/>
      <c r="D28" s="108"/>
      <c r="E28" s="108"/>
      <c r="F28" s="108"/>
      <c r="G28" s="108"/>
      <c r="H28" s="108"/>
      <c r="I28" s="1"/>
    </row>
    <row r="29" spans="1:9" x14ac:dyDescent="0.3">
      <c r="A29" s="1" t="s">
        <v>34</v>
      </c>
      <c r="B29" s="1"/>
      <c r="C29" s="1"/>
      <c r="D29" s="1"/>
      <c r="E29" s="1"/>
      <c r="F29" s="1"/>
      <c r="G29" s="1"/>
      <c r="H29" s="1"/>
      <c r="I29" s="1"/>
    </row>
    <row r="30" spans="1:9" x14ac:dyDescent="0.3">
      <c r="A30" s="1" t="s">
        <v>25</v>
      </c>
      <c r="B30" s="4">
        <v>74.7</v>
      </c>
      <c r="C30" s="12"/>
      <c r="D30" s="4">
        <v>78.3</v>
      </c>
      <c r="E30" s="107"/>
      <c r="F30" s="4">
        <v>77.599999999999994</v>
      </c>
      <c r="G30" s="107"/>
      <c r="H30" s="4">
        <v>69</v>
      </c>
      <c r="I30" s="1"/>
    </row>
    <row r="31" spans="1:9" x14ac:dyDescent="0.3">
      <c r="A31" s="39" t="s">
        <v>26</v>
      </c>
      <c r="B31" s="56">
        <v>72.2</v>
      </c>
      <c r="C31" s="57"/>
      <c r="D31" s="56">
        <v>77.099999999999994</v>
      </c>
      <c r="E31" s="106"/>
      <c r="F31" s="56">
        <v>76.5</v>
      </c>
      <c r="G31" s="106"/>
      <c r="H31" s="56">
        <v>67.900000000000006</v>
      </c>
      <c r="I31" s="1"/>
    </row>
    <row r="32" spans="1:9" ht="3.9" customHeight="1" x14ac:dyDescent="0.3">
      <c r="A32" s="1"/>
      <c r="B32" s="4"/>
      <c r="C32" s="4"/>
      <c r="D32" s="1"/>
      <c r="E32" s="1"/>
      <c r="F32" s="1"/>
      <c r="G32" s="1"/>
      <c r="H32" s="1"/>
      <c r="I32" s="1"/>
    </row>
    <row r="33" spans="1:12" ht="14.1" customHeight="1" x14ac:dyDescent="0.3">
      <c r="A33" s="1" t="s">
        <v>35</v>
      </c>
      <c r="B33" s="58"/>
      <c r="C33" s="58"/>
      <c r="D33" s="1"/>
      <c r="E33" s="1"/>
      <c r="F33" s="1"/>
      <c r="G33" s="1"/>
      <c r="H33" s="1"/>
      <c r="I33" s="29"/>
    </row>
    <row r="34" spans="1:12" ht="6.9" customHeight="1" x14ac:dyDescent="0.3">
      <c r="A34" s="1"/>
      <c r="B34" s="58"/>
      <c r="C34" s="58"/>
      <c r="D34" s="1"/>
      <c r="E34" s="1"/>
      <c r="F34" s="1"/>
      <c r="G34" s="1"/>
      <c r="H34" s="1"/>
      <c r="I34" s="29"/>
    </row>
    <row r="35" spans="1:12" ht="14.1" customHeight="1" x14ac:dyDescent="0.3">
      <c r="A35" s="1" t="s">
        <v>227</v>
      </c>
      <c r="B35" s="58"/>
      <c r="C35" s="58"/>
      <c r="D35" s="1"/>
      <c r="E35" s="1"/>
      <c r="F35" s="1"/>
      <c r="G35" s="1"/>
      <c r="H35" s="1"/>
      <c r="I35" s="29"/>
    </row>
    <row r="36" spans="1:12" ht="14.1" customHeight="1" x14ac:dyDescent="0.3">
      <c r="A36" s="1" t="s">
        <v>228</v>
      </c>
      <c r="B36" s="58"/>
      <c r="C36" s="58"/>
      <c r="D36" s="1"/>
      <c r="E36" s="1"/>
      <c r="F36" s="1"/>
      <c r="G36" s="1"/>
      <c r="H36" s="1"/>
      <c r="I36" s="29"/>
    </row>
    <row r="37" spans="1:12" ht="6.9" customHeight="1" x14ac:dyDescent="0.3">
      <c r="A37" s="107"/>
      <c r="B37" s="107"/>
      <c r="C37" s="107"/>
      <c r="D37" s="107"/>
      <c r="E37" s="107"/>
      <c r="F37" s="107"/>
      <c r="G37" s="107"/>
      <c r="H37" s="107"/>
      <c r="I37" s="29"/>
      <c r="L37" t="s">
        <v>37</v>
      </c>
    </row>
    <row r="38" spans="1:12" x14ac:dyDescent="0.3">
      <c r="A38" s="1" t="s">
        <v>242</v>
      </c>
      <c r="B38" s="107"/>
      <c r="C38" s="107"/>
      <c r="D38" s="107"/>
      <c r="E38" s="107"/>
      <c r="F38" s="107"/>
      <c r="G38" s="107"/>
      <c r="H38" s="107"/>
      <c r="I38" s="28"/>
    </row>
  </sheetData>
  <mergeCells count="2">
    <mergeCell ref="B5:H5"/>
    <mergeCell ref="B28:H28"/>
  </mergeCells>
  <pageMargins left="0.7" right="0.7" top="0.75" bottom="0.75" header="0.3" footer="0.3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showGridLines="0" workbookViewId="0"/>
  </sheetViews>
  <sheetFormatPr defaultRowHeight="14.4" x14ac:dyDescent="0.3"/>
  <cols>
    <col min="1" max="1" width="23.44140625" customWidth="1"/>
    <col min="2" max="5" width="12.6640625" customWidth="1"/>
  </cols>
  <sheetData>
    <row r="1" spans="1:7" x14ac:dyDescent="0.3">
      <c r="A1" s="39" t="s">
        <v>192</v>
      </c>
      <c r="B1" s="39"/>
      <c r="C1" s="39"/>
      <c r="D1" s="39"/>
      <c r="E1" s="39"/>
      <c r="F1" s="29"/>
      <c r="G1" s="2"/>
    </row>
    <row r="2" spans="1:7" x14ac:dyDescent="0.3">
      <c r="A2" s="1"/>
      <c r="B2" s="2" t="s">
        <v>205</v>
      </c>
      <c r="C2" s="2" t="s">
        <v>207</v>
      </c>
      <c r="D2" s="2" t="s">
        <v>218</v>
      </c>
      <c r="E2" s="2" t="s">
        <v>218</v>
      </c>
      <c r="F2" s="29"/>
      <c r="G2" s="2"/>
    </row>
    <row r="3" spans="1:7" x14ac:dyDescent="0.3">
      <c r="A3" s="59" t="s">
        <v>1</v>
      </c>
      <c r="B3" s="39">
        <v>2023</v>
      </c>
      <c r="C3" s="39">
        <v>2023</v>
      </c>
      <c r="D3" s="39">
        <v>2023</v>
      </c>
      <c r="E3" s="39">
        <v>2022</v>
      </c>
      <c r="F3" s="29"/>
      <c r="G3" s="2"/>
    </row>
    <row r="4" spans="1:7" ht="9" customHeight="1" x14ac:dyDescent="0.3">
      <c r="A4" s="1"/>
      <c r="B4" s="2"/>
      <c r="C4" s="2"/>
      <c r="D4" s="2"/>
      <c r="E4" s="2"/>
      <c r="F4" s="29"/>
      <c r="G4" s="2"/>
    </row>
    <row r="5" spans="1:7" x14ac:dyDescent="0.3">
      <c r="A5" s="1"/>
      <c r="B5" s="110" t="s">
        <v>46</v>
      </c>
      <c r="C5" s="110"/>
      <c r="D5" s="110"/>
      <c r="E5" s="110"/>
      <c r="F5" s="29"/>
      <c r="G5" s="2"/>
    </row>
    <row r="6" spans="1:7" x14ac:dyDescent="0.3">
      <c r="A6" s="1" t="s">
        <v>47</v>
      </c>
      <c r="B6" s="1"/>
      <c r="C6" s="1"/>
      <c r="D6" s="1"/>
      <c r="E6" s="1"/>
      <c r="F6" s="29"/>
      <c r="G6" s="2"/>
    </row>
    <row r="7" spans="1:7" x14ac:dyDescent="0.3">
      <c r="A7" s="1" t="s">
        <v>48</v>
      </c>
      <c r="B7" s="3">
        <v>6183</v>
      </c>
      <c r="C7" s="3">
        <v>4899</v>
      </c>
      <c r="D7" s="3">
        <v>4250</v>
      </c>
      <c r="E7" s="3">
        <v>4050</v>
      </c>
      <c r="F7" s="3"/>
      <c r="G7" s="2"/>
    </row>
    <row r="8" spans="1:7" x14ac:dyDescent="0.3">
      <c r="A8" s="1" t="s">
        <v>49</v>
      </c>
      <c r="B8" s="9">
        <v>0</v>
      </c>
      <c r="C8" s="9">
        <v>0</v>
      </c>
      <c r="D8" s="9">
        <v>496</v>
      </c>
      <c r="E8" s="9">
        <v>506</v>
      </c>
      <c r="F8" s="4"/>
      <c r="G8" s="2"/>
    </row>
    <row r="9" spans="1:7" x14ac:dyDescent="0.3">
      <c r="A9" s="1" t="s">
        <v>50</v>
      </c>
      <c r="B9" s="4">
        <v>1.4</v>
      </c>
      <c r="C9" s="4">
        <v>1.6</v>
      </c>
      <c r="D9" s="4">
        <v>0</v>
      </c>
      <c r="E9" s="4">
        <v>0.6</v>
      </c>
      <c r="F9" s="1"/>
      <c r="G9" s="2"/>
    </row>
    <row r="10" spans="1:7" ht="10.5" customHeight="1" x14ac:dyDescent="0.3">
      <c r="A10" s="1"/>
      <c r="B10" s="1"/>
      <c r="C10" s="1"/>
      <c r="D10" s="1"/>
      <c r="E10" s="53"/>
      <c r="F10" s="29"/>
      <c r="G10" s="2"/>
    </row>
    <row r="11" spans="1:7" x14ac:dyDescent="0.3">
      <c r="A11" s="1"/>
      <c r="B11" s="109" t="s">
        <v>52</v>
      </c>
      <c r="C11" s="109"/>
      <c r="D11" s="109"/>
      <c r="E11" s="109"/>
      <c r="F11" s="29"/>
      <c r="G11" s="2"/>
    </row>
    <row r="12" spans="1:7" x14ac:dyDescent="0.3">
      <c r="A12" s="1" t="s">
        <v>53</v>
      </c>
      <c r="B12" s="1"/>
      <c r="C12" s="1"/>
      <c r="D12" s="1"/>
      <c r="E12" s="1"/>
      <c r="F12" s="29"/>
      <c r="G12" s="2"/>
    </row>
    <row r="13" spans="1:7" x14ac:dyDescent="0.3">
      <c r="A13" s="1" t="s">
        <v>54</v>
      </c>
      <c r="B13" s="12">
        <v>324.60000000000002</v>
      </c>
      <c r="C13" s="12">
        <v>487.5</v>
      </c>
      <c r="D13" s="12">
        <v>526.5</v>
      </c>
      <c r="E13" s="12">
        <v>514.6</v>
      </c>
      <c r="F13" s="29"/>
      <c r="G13" s="2"/>
    </row>
    <row r="14" spans="1:7" x14ac:dyDescent="0.3">
      <c r="A14" s="1" t="s">
        <v>55</v>
      </c>
      <c r="B14" s="4">
        <v>67.7</v>
      </c>
      <c r="C14" s="4">
        <v>21.2</v>
      </c>
      <c r="D14" s="4">
        <v>291.5</v>
      </c>
      <c r="E14" s="4">
        <v>445.9</v>
      </c>
      <c r="F14" s="29"/>
      <c r="G14" s="2"/>
    </row>
    <row r="15" spans="1:7" x14ac:dyDescent="0.3">
      <c r="A15" s="1" t="s">
        <v>56</v>
      </c>
      <c r="B15" s="4">
        <v>256.89999999999998</v>
      </c>
      <c r="C15" s="4">
        <v>466.3</v>
      </c>
      <c r="D15" s="4">
        <v>235</v>
      </c>
      <c r="E15" s="4">
        <v>68.7</v>
      </c>
      <c r="F15" s="29"/>
      <c r="G15" s="2"/>
    </row>
    <row r="16" spans="1:7" x14ac:dyDescent="0.3">
      <c r="A16" s="1" t="s">
        <v>57</v>
      </c>
      <c r="B16" s="12">
        <v>2418.6999999999998</v>
      </c>
      <c r="C16" s="12">
        <v>2906.2</v>
      </c>
      <c r="D16" s="12">
        <v>3432.8</v>
      </c>
      <c r="E16" s="12">
        <v>4290.3999999999996</v>
      </c>
      <c r="F16" s="29"/>
      <c r="G16" s="2"/>
    </row>
    <row r="17" spans="1:7" ht="14.25" customHeight="1" x14ac:dyDescent="0.3">
      <c r="A17" s="1"/>
      <c r="B17" s="1"/>
      <c r="C17" s="1"/>
      <c r="D17" s="1"/>
      <c r="E17" s="1"/>
      <c r="F17" s="29"/>
      <c r="G17" s="2"/>
    </row>
    <row r="18" spans="1:7" ht="10.5" customHeight="1" x14ac:dyDescent="0.3">
      <c r="A18" s="1" t="s">
        <v>58</v>
      </c>
      <c r="B18" s="4">
        <v>69.599999999999994</v>
      </c>
      <c r="C18" s="4">
        <v>80.2</v>
      </c>
      <c r="D18" s="4">
        <v>5.3</v>
      </c>
      <c r="E18" s="4">
        <v>12.8</v>
      </c>
      <c r="F18" s="29"/>
      <c r="G18" s="2"/>
    </row>
    <row r="19" spans="1:7" x14ac:dyDescent="0.3">
      <c r="A19" s="1" t="s">
        <v>57</v>
      </c>
      <c r="B19" s="4">
        <v>417.3</v>
      </c>
      <c r="C19" s="4">
        <v>497.6</v>
      </c>
      <c r="D19" s="4">
        <v>502.9</v>
      </c>
      <c r="E19" s="12">
        <v>859</v>
      </c>
      <c r="F19" s="29"/>
      <c r="G19" s="2"/>
    </row>
    <row r="20" spans="1:7" x14ac:dyDescent="0.3">
      <c r="A20" s="1" t="s">
        <v>59</v>
      </c>
      <c r="B20" s="12">
        <v>0</v>
      </c>
      <c r="C20" s="12">
        <v>0</v>
      </c>
      <c r="D20" s="12">
        <v>0</v>
      </c>
      <c r="E20" s="12">
        <v>0</v>
      </c>
      <c r="F20" s="29"/>
      <c r="G20" s="2"/>
    </row>
    <row r="21" spans="1:7" x14ac:dyDescent="0.3">
      <c r="A21" s="39" t="s">
        <v>57</v>
      </c>
      <c r="B21" s="56">
        <v>4.5</v>
      </c>
      <c r="C21" s="56">
        <v>4.5</v>
      </c>
      <c r="D21" s="56">
        <v>4.5</v>
      </c>
      <c r="E21" s="56">
        <v>6.5</v>
      </c>
      <c r="F21" s="29"/>
      <c r="G21" s="2"/>
    </row>
    <row r="22" spans="1:7" ht="3.9" customHeight="1" x14ac:dyDescent="0.3">
      <c r="A22" s="1"/>
      <c r="B22" s="4"/>
      <c r="C22" s="4"/>
      <c r="D22" s="4"/>
      <c r="E22" s="4"/>
      <c r="F22" s="29"/>
      <c r="G22" s="2"/>
    </row>
    <row r="23" spans="1:7" ht="14.1" customHeight="1" x14ac:dyDescent="0.3">
      <c r="A23" s="1" t="s">
        <v>199</v>
      </c>
      <c r="B23" s="98"/>
      <c r="C23" s="98"/>
      <c r="D23" s="1"/>
      <c r="E23" s="98"/>
      <c r="F23" s="29"/>
      <c r="G23" s="2"/>
    </row>
    <row r="24" spans="1:7" ht="6.9" customHeight="1" x14ac:dyDescent="0.3">
      <c r="A24" s="1"/>
      <c r="B24" s="98"/>
      <c r="C24" s="98"/>
      <c r="D24" s="1"/>
      <c r="E24" s="1"/>
      <c r="F24" s="29"/>
      <c r="G24" s="15"/>
    </row>
    <row r="25" spans="1:7" ht="14.1" customHeight="1" x14ac:dyDescent="0.3">
      <c r="A25" s="1" t="s">
        <v>229</v>
      </c>
      <c r="B25" s="98"/>
      <c r="C25" s="98"/>
      <c r="D25" s="1"/>
      <c r="E25" s="98"/>
      <c r="F25" s="29"/>
      <c r="G25" s="2"/>
    </row>
    <row r="26" spans="1:7" ht="14.1" customHeight="1" x14ac:dyDescent="0.3">
      <c r="A26" s="60" t="s">
        <v>230</v>
      </c>
      <c r="B26" s="60"/>
      <c r="C26" s="60"/>
      <c r="D26" s="60"/>
      <c r="E26" s="60"/>
      <c r="F26" s="29"/>
      <c r="G26" s="2"/>
    </row>
    <row r="27" spans="1:7" ht="6.9" customHeight="1" x14ac:dyDescent="0.3">
      <c r="A27" s="98"/>
      <c r="B27" s="98"/>
      <c r="C27" s="98"/>
      <c r="D27" s="1"/>
      <c r="E27" s="98"/>
      <c r="F27" s="29"/>
      <c r="G27" s="2"/>
    </row>
    <row r="28" spans="1:7" ht="14.1" customHeight="1" x14ac:dyDescent="0.3">
      <c r="A28" s="1" t="s">
        <v>242</v>
      </c>
      <c r="B28" s="98"/>
      <c r="C28" s="98"/>
      <c r="D28" s="1"/>
      <c r="E28" s="98"/>
      <c r="F28" s="27"/>
    </row>
    <row r="29" spans="1:7" x14ac:dyDescent="0.3">
      <c r="D29" s="1"/>
      <c r="F29" s="7"/>
    </row>
    <row r="30" spans="1:7" x14ac:dyDescent="0.3">
      <c r="A30" s="1"/>
      <c r="B30" s="1"/>
      <c r="C30" s="1"/>
      <c r="D30" s="1"/>
      <c r="E30" s="1"/>
      <c r="F30" s="7"/>
    </row>
    <row r="31" spans="1:7" x14ac:dyDescent="0.3">
      <c r="A31" s="1"/>
      <c r="B31" s="4"/>
      <c r="C31" s="4"/>
      <c r="D31" s="4"/>
      <c r="E31" s="4"/>
      <c r="F31" s="7"/>
    </row>
    <row r="32" spans="1:7" x14ac:dyDescent="0.3">
      <c r="A32" s="1"/>
      <c r="B32" s="4"/>
      <c r="C32" s="4"/>
      <c r="D32" s="4"/>
      <c r="E32" s="4"/>
      <c r="F32" s="7"/>
    </row>
    <row r="33" spans="1:6" x14ac:dyDescent="0.3">
      <c r="A33" s="1"/>
      <c r="B33" s="4"/>
      <c r="C33" s="4"/>
      <c r="D33" s="4"/>
      <c r="E33" s="4"/>
      <c r="F33" s="7"/>
    </row>
    <row r="34" spans="1:6" x14ac:dyDescent="0.3">
      <c r="A34" s="1"/>
      <c r="B34" s="12"/>
      <c r="C34" s="12"/>
      <c r="D34" s="12"/>
      <c r="E34" s="12"/>
      <c r="F34" s="7"/>
    </row>
    <row r="35" spans="1:6" x14ac:dyDescent="0.3">
      <c r="A35" s="1"/>
      <c r="B35" s="1"/>
      <c r="C35" s="1"/>
      <c r="D35" s="1"/>
      <c r="E35" s="7"/>
      <c r="F35" s="7"/>
    </row>
    <row r="36" spans="1:6" x14ac:dyDescent="0.3">
      <c r="A36" s="1"/>
      <c r="B36" s="4"/>
      <c r="C36" s="4"/>
      <c r="D36" s="4"/>
      <c r="E36" s="4"/>
      <c r="F36" s="7"/>
    </row>
    <row r="37" spans="1:6" x14ac:dyDescent="0.3">
      <c r="A37" s="1"/>
      <c r="B37" s="16"/>
      <c r="C37" s="16"/>
      <c r="D37" s="16"/>
      <c r="E37" s="16"/>
      <c r="F37" s="7"/>
    </row>
    <row r="38" spans="1:6" x14ac:dyDescent="0.3">
      <c r="A38" s="1"/>
      <c r="B38" s="12"/>
      <c r="C38" s="12"/>
      <c r="D38" s="12"/>
      <c r="E38" s="4"/>
      <c r="F38" s="7"/>
    </row>
    <row r="39" spans="1:6" x14ac:dyDescent="0.3">
      <c r="A39" s="1"/>
      <c r="B39" s="4"/>
      <c r="C39" s="4"/>
      <c r="D39" s="4"/>
      <c r="E39" s="4"/>
      <c r="F39" s="7"/>
    </row>
    <row r="40" spans="1:6" ht="9.75" customHeight="1" x14ac:dyDescent="0.3">
      <c r="A40" s="1"/>
      <c r="B40" s="7"/>
      <c r="C40" s="7"/>
      <c r="D40" s="1"/>
      <c r="E40" s="7"/>
      <c r="F40" s="7"/>
    </row>
    <row r="41" spans="1:6" ht="10.5" customHeight="1" x14ac:dyDescent="0.3">
      <c r="A41" s="1"/>
      <c r="B41" s="7"/>
      <c r="C41" s="7"/>
      <c r="D41" s="1"/>
      <c r="E41" s="7"/>
      <c r="F41" s="7"/>
    </row>
    <row r="42" spans="1:6" ht="3.75" customHeight="1" x14ac:dyDescent="0.3">
      <c r="A42" s="7"/>
      <c r="B42" s="7"/>
      <c r="C42" s="7"/>
      <c r="D42" s="1"/>
      <c r="E42" s="7"/>
      <c r="F42" s="7"/>
    </row>
    <row r="43" spans="1:6" ht="25.5" customHeight="1" x14ac:dyDescent="0.3">
      <c r="A43" s="111"/>
      <c r="B43" s="111"/>
      <c r="C43" s="111"/>
      <c r="D43" s="111"/>
      <c r="E43" s="111"/>
      <c r="F43" s="7"/>
    </row>
    <row r="44" spans="1:6" x14ac:dyDescent="0.3">
      <c r="A44" s="1"/>
      <c r="B44" s="7"/>
      <c r="C44" s="7"/>
      <c r="D44" s="1"/>
      <c r="E44" s="7"/>
      <c r="F44" s="7"/>
    </row>
    <row r="45" spans="1:6" x14ac:dyDescent="0.3">
      <c r="D45" s="1"/>
    </row>
  </sheetData>
  <mergeCells count="3">
    <mergeCell ref="B5:E5"/>
    <mergeCell ref="A43:E43"/>
    <mergeCell ref="B11:E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50"/>
  <sheetViews>
    <sheetView showGridLines="0" workbookViewId="0"/>
  </sheetViews>
  <sheetFormatPr defaultRowHeight="14.4" x14ac:dyDescent="0.3"/>
  <cols>
    <col min="1" max="1" width="25.33203125" customWidth="1"/>
    <col min="2" max="2" width="12.6640625" customWidth="1"/>
    <col min="3" max="5" width="12" customWidth="1"/>
  </cols>
  <sheetData>
    <row r="1" spans="1:6" x14ac:dyDescent="0.3">
      <c r="A1" s="61" t="s">
        <v>193</v>
      </c>
      <c r="B1" s="1"/>
      <c r="C1" s="1"/>
      <c r="D1" s="1"/>
      <c r="E1" s="1"/>
      <c r="F1" s="29"/>
    </row>
    <row r="2" spans="1:6" x14ac:dyDescent="0.3">
      <c r="A2" s="37"/>
      <c r="B2" s="38" t="s">
        <v>205</v>
      </c>
      <c r="C2" s="38" t="s">
        <v>207</v>
      </c>
      <c r="D2" s="38" t="s">
        <v>218</v>
      </c>
      <c r="E2" s="38" t="s">
        <v>218</v>
      </c>
      <c r="F2" s="29"/>
    </row>
    <row r="3" spans="1:6" x14ac:dyDescent="0.3">
      <c r="A3" s="44" t="s">
        <v>1</v>
      </c>
      <c r="B3" s="40">
        <v>2023</v>
      </c>
      <c r="C3" s="40">
        <v>2023</v>
      </c>
      <c r="D3" s="40">
        <v>2023</v>
      </c>
      <c r="E3" s="40">
        <v>2022</v>
      </c>
      <c r="F3" s="1"/>
    </row>
    <row r="4" spans="1:6" x14ac:dyDescent="0.3">
      <c r="A4" s="47"/>
      <c r="B4" s="2"/>
      <c r="C4" s="2"/>
      <c r="D4" s="1"/>
      <c r="E4" s="2"/>
      <c r="F4" s="29"/>
    </row>
    <row r="5" spans="1:6" x14ac:dyDescent="0.3">
      <c r="A5" s="1"/>
      <c r="B5" s="112" t="s">
        <v>46</v>
      </c>
      <c r="C5" s="112"/>
      <c r="D5" s="112"/>
      <c r="E5" s="112"/>
      <c r="F5" s="17"/>
    </row>
    <row r="6" spans="1:6" x14ac:dyDescent="0.3">
      <c r="A6" s="1" t="s">
        <v>47</v>
      </c>
      <c r="B6" s="62"/>
      <c r="C6" s="62"/>
      <c r="D6" s="62"/>
      <c r="E6" s="62"/>
      <c r="F6" s="17"/>
    </row>
    <row r="7" spans="1:6" x14ac:dyDescent="0.3">
      <c r="A7" s="1" t="s">
        <v>60</v>
      </c>
      <c r="B7" s="2">
        <v>172</v>
      </c>
      <c r="C7" s="2">
        <v>169</v>
      </c>
      <c r="D7" s="2">
        <v>175</v>
      </c>
      <c r="E7" s="2">
        <v>216</v>
      </c>
      <c r="F7" s="17"/>
    </row>
    <row r="8" spans="1:6" x14ac:dyDescent="0.3">
      <c r="A8" s="1" t="s">
        <v>61</v>
      </c>
      <c r="B8" s="3">
        <v>1881</v>
      </c>
      <c r="C8" s="3">
        <v>2050</v>
      </c>
      <c r="D8" s="3">
        <v>175</v>
      </c>
      <c r="E8" s="3">
        <v>216</v>
      </c>
      <c r="F8" s="17"/>
    </row>
    <row r="9" spans="1:6" x14ac:dyDescent="0.3">
      <c r="A9" s="1" t="s">
        <v>62</v>
      </c>
      <c r="B9" s="53">
        <v>7.8</v>
      </c>
      <c r="C9" s="53">
        <v>8</v>
      </c>
      <c r="D9" s="53">
        <v>7.6</v>
      </c>
      <c r="E9" s="53">
        <v>9.4</v>
      </c>
      <c r="F9" s="17"/>
    </row>
    <row r="10" spans="1:6" x14ac:dyDescent="0.3">
      <c r="A10" s="1"/>
      <c r="B10" s="2"/>
      <c r="C10" s="2"/>
      <c r="D10" s="2"/>
      <c r="E10" s="2"/>
      <c r="F10" s="17"/>
    </row>
    <row r="11" spans="1:6" x14ac:dyDescent="0.3">
      <c r="A11" s="1" t="s">
        <v>63</v>
      </c>
      <c r="B11" s="2">
        <v>171</v>
      </c>
      <c r="C11" s="2">
        <v>169</v>
      </c>
      <c r="D11" s="2">
        <v>174</v>
      </c>
      <c r="E11" s="2">
        <v>215</v>
      </c>
      <c r="F11" s="17"/>
    </row>
    <row r="12" spans="1:6" x14ac:dyDescent="0.3">
      <c r="A12" s="1" t="s">
        <v>61</v>
      </c>
      <c r="B12" s="3">
        <v>1874</v>
      </c>
      <c r="C12" s="3">
        <v>2043</v>
      </c>
      <c r="D12" s="3">
        <v>174</v>
      </c>
      <c r="E12" s="3">
        <v>215</v>
      </c>
      <c r="F12" s="17"/>
    </row>
    <row r="13" spans="1:6" x14ac:dyDescent="0.3">
      <c r="A13" s="1" t="s">
        <v>62</v>
      </c>
      <c r="B13" s="2">
        <v>7.8</v>
      </c>
      <c r="C13" s="53">
        <v>8</v>
      </c>
      <c r="D13" s="53">
        <v>7.6</v>
      </c>
      <c r="E13" s="2">
        <v>9.3000000000000007</v>
      </c>
      <c r="F13" s="17"/>
    </row>
    <row r="14" spans="1:6" x14ac:dyDescent="0.3">
      <c r="A14" s="1"/>
      <c r="B14" s="98"/>
      <c r="C14" s="98"/>
      <c r="D14" s="98"/>
      <c r="E14" s="98"/>
      <c r="F14" s="29"/>
    </row>
    <row r="15" spans="1:6" x14ac:dyDescent="0.3">
      <c r="A15" s="1" t="s">
        <v>64</v>
      </c>
      <c r="B15" s="3">
        <v>1073</v>
      </c>
      <c r="C15" s="3">
        <v>1057</v>
      </c>
      <c r="D15" s="3">
        <v>953</v>
      </c>
      <c r="E15" s="3">
        <v>1268</v>
      </c>
      <c r="F15" s="31"/>
    </row>
    <row r="16" spans="1:6" x14ac:dyDescent="0.3">
      <c r="A16" s="1" t="s">
        <v>61</v>
      </c>
      <c r="B16" s="3">
        <v>11101</v>
      </c>
      <c r="C16" s="3">
        <v>12158</v>
      </c>
      <c r="D16" s="3">
        <v>953</v>
      </c>
      <c r="E16" s="3">
        <v>1268</v>
      </c>
      <c r="F16" s="31"/>
    </row>
    <row r="17" spans="1:6" x14ac:dyDescent="0.3">
      <c r="A17" s="1" t="s">
        <v>65</v>
      </c>
      <c r="B17" s="3">
        <v>571</v>
      </c>
      <c r="C17" s="3">
        <v>2622</v>
      </c>
      <c r="D17" s="3">
        <v>372</v>
      </c>
      <c r="E17" s="3">
        <v>927</v>
      </c>
      <c r="F17" s="32"/>
    </row>
    <row r="18" spans="1:6" x14ac:dyDescent="0.3">
      <c r="A18" s="1" t="s">
        <v>61</v>
      </c>
      <c r="B18" s="3">
        <v>2334</v>
      </c>
      <c r="C18" s="3">
        <v>4956</v>
      </c>
      <c r="D18" s="3">
        <v>372</v>
      </c>
      <c r="E18" s="3">
        <v>927</v>
      </c>
      <c r="F18" s="32"/>
    </row>
    <row r="19" spans="1:6" ht="8.25" customHeight="1" x14ac:dyDescent="0.3">
      <c r="A19" s="1"/>
      <c r="B19" s="1"/>
      <c r="C19" s="1"/>
      <c r="D19" s="1"/>
      <c r="E19" s="1"/>
      <c r="F19" s="32"/>
    </row>
    <row r="20" spans="1:6" x14ac:dyDescent="0.3">
      <c r="A20" s="1" t="s">
        <v>66</v>
      </c>
      <c r="B20" s="53">
        <v>26.3</v>
      </c>
      <c r="C20" s="53">
        <v>12.4</v>
      </c>
      <c r="D20" s="53">
        <v>21.8</v>
      </c>
      <c r="E20" s="53">
        <v>11.6</v>
      </c>
      <c r="F20" s="32"/>
    </row>
    <row r="21" spans="1:6" x14ac:dyDescent="0.3">
      <c r="A21" s="1" t="s">
        <v>61</v>
      </c>
      <c r="B21" s="53">
        <v>304.89999999999998</v>
      </c>
      <c r="C21" s="53">
        <v>317.2</v>
      </c>
      <c r="D21" s="53">
        <v>21.8</v>
      </c>
      <c r="E21" s="53">
        <v>11.6</v>
      </c>
      <c r="F21" s="32"/>
    </row>
    <row r="22" spans="1:6" x14ac:dyDescent="0.3">
      <c r="A22" s="1" t="s">
        <v>65</v>
      </c>
      <c r="B22" s="53">
        <v>0.9</v>
      </c>
      <c r="C22" s="53">
        <v>39.799999999999997</v>
      </c>
      <c r="D22" s="53">
        <v>1.5</v>
      </c>
      <c r="E22" s="53">
        <v>0</v>
      </c>
      <c r="F22" s="32"/>
    </row>
    <row r="23" spans="1:6" x14ac:dyDescent="0.3">
      <c r="A23" s="1" t="s">
        <v>61</v>
      </c>
      <c r="B23" s="53">
        <v>5.8</v>
      </c>
      <c r="C23" s="53">
        <v>45.5</v>
      </c>
      <c r="D23" s="53">
        <v>1.5</v>
      </c>
      <c r="E23" s="53">
        <v>0</v>
      </c>
      <c r="F23" s="32"/>
    </row>
    <row r="24" spans="1:6" x14ac:dyDescent="0.3">
      <c r="A24" s="1"/>
      <c r="B24" s="1"/>
      <c r="C24" s="1"/>
      <c r="D24" s="1"/>
      <c r="E24" s="1"/>
      <c r="F24" s="32"/>
    </row>
    <row r="25" spans="1:6" x14ac:dyDescent="0.3">
      <c r="A25" s="1"/>
      <c r="B25" s="114" t="s">
        <v>52</v>
      </c>
      <c r="C25" s="114"/>
      <c r="D25" s="114"/>
      <c r="E25" s="114"/>
      <c r="F25" s="1"/>
    </row>
    <row r="26" spans="1:6" x14ac:dyDescent="0.3">
      <c r="A26" s="1" t="s">
        <v>53</v>
      </c>
      <c r="B26" s="1"/>
      <c r="C26" s="1"/>
      <c r="D26" s="1"/>
      <c r="E26" s="1"/>
      <c r="F26" s="29"/>
    </row>
    <row r="27" spans="1:6" x14ac:dyDescent="0.3">
      <c r="A27" s="1" t="s">
        <v>68</v>
      </c>
      <c r="B27" s="18">
        <v>462.2</v>
      </c>
      <c r="C27" s="18">
        <v>816.1</v>
      </c>
      <c r="D27" s="18">
        <v>451.5</v>
      </c>
      <c r="E27" s="18">
        <v>539.79999999999995</v>
      </c>
      <c r="F27" s="29"/>
    </row>
    <row r="28" spans="1:6" x14ac:dyDescent="0.3">
      <c r="A28" s="1" t="s">
        <v>67</v>
      </c>
      <c r="B28" s="18">
        <v>2802.1</v>
      </c>
      <c r="C28" s="18">
        <v>3618.2</v>
      </c>
      <c r="D28" s="18">
        <v>4069.8</v>
      </c>
      <c r="E28" s="18">
        <v>4910.8999999999996</v>
      </c>
      <c r="F28" s="29"/>
    </row>
    <row r="29" spans="1:6" x14ac:dyDescent="0.3">
      <c r="A29" s="1" t="s">
        <v>69</v>
      </c>
      <c r="B29" s="53">
        <v>45</v>
      </c>
      <c r="C29" s="53">
        <v>33.1</v>
      </c>
      <c r="D29" s="53">
        <v>38.9</v>
      </c>
      <c r="E29" s="53">
        <v>21.2</v>
      </c>
      <c r="F29" s="29"/>
    </row>
    <row r="30" spans="1:6" x14ac:dyDescent="0.3">
      <c r="A30" s="1" t="s">
        <v>67</v>
      </c>
      <c r="B30" s="53">
        <v>234</v>
      </c>
      <c r="C30" s="53">
        <v>267</v>
      </c>
      <c r="D30" s="53">
        <v>305.89999999999998</v>
      </c>
      <c r="E30" s="53">
        <v>524.70000000000005</v>
      </c>
      <c r="F30" s="29"/>
    </row>
    <row r="31" spans="1:6" x14ac:dyDescent="0.3">
      <c r="A31" s="1" t="s">
        <v>70</v>
      </c>
      <c r="B31" s="53">
        <v>0</v>
      </c>
      <c r="C31" s="53">
        <v>51.3</v>
      </c>
      <c r="D31" s="53">
        <v>0</v>
      </c>
      <c r="E31" s="53">
        <v>0</v>
      </c>
      <c r="F31" s="29"/>
    </row>
    <row r="32" spans="1:6" x14ac:dyDescent="0.3">
      <c r="A32" s="39" t="s">
        <v>67</v>
      </c>
      <c r="B32" s="63">
        <v>117.8</v>
      </c>
      <c r="C32" s="63">
        <v>169.1</v>
      </c>
      <c r="D32" s="63">
        <v>169.1</v>
      </c>
      <c r="E32" s="63">
        <v>190.1</v>
      </c>
      <c r="F32" s="29"/>
    </row>
    <row r="33" spans="1:6" ht="3.9" customHeight="1" x14ac:dyDescent="0.3">
      <c r="A33" s="1"/>
      <c r="B33" s="3"/>
      <c r="C33" s="3"/>
      <c r="D33" s="3"/>
      <c r="E33" s="3"/>
      <c r="F33" s="3"/>
    </row>
    <row r="34" spans="1:6" ht="14.1" customHeight="1" x14ac:dyDescent="0.3">
      <c r="A34" s="1" t="s">
        <v>35</v>
      </c>
      <c r="B34" s="19"/>
      <c r="C34" s="19"/>
      <c r="D34" s="1"/>
      <c r="E34" s="1"/>
      <c r="F34" s="29"/>
    </row>
    <row r="35" spans="1:6" ht="14.1" customHeight="1" x14ac:dyDescent="0.3">
      <c r="A35" s="1" t="s">
        <v>71</v>
      </c>
      <c r="B35" s="98"/>
      <c r="C35" s="98"/>
      <c r="D35" s="98"/>
      <c r="E35" s="98"/>
      <c r="F35" s="29"/>
    </row>
    <row r="36" spans="1:6" ht="6.9" customHeight="1" x14ac:dyDescent="0.3">
      <c r="A36" s="1"/>
      <c r="B36" s="98"/>
      <c r="C36" s="98"/>
      <c r="D36" s="98"/>
      <c r="E36" s="98"/>
      <c r="F36" s="29"/>
    </row>
    <row r="37" spans="1:6" ht="14.1" customHeight="1" x14ac:dyDescent="0.3">
      <c r="A37" s="1" t="s">
        <v>231</v>
      </c>
      <c r="B37" s="103"/>
      <c r="C37" s="103"/>
      <c r="D37" s="103"/>
      <c r="E37" s="103"/>
      <c r="F37" s="29"/>
    </row>
    <row r="38" spans="1:6" ht="14.1" customHeight="1" x14ac:dyDescent="0.3">
      <c r="A38" s="1" t="s">
        <v>232</v>
      </c>
      <c r="B38" s="21"/>
      <c r="C38" s="21"/>
      <c r="D38" s="21"/>
      <c r="E38" s="21"/>
      <c r="F38" s="33"/>
    </row>
    <row r="39" spans="1:6" ht="6.9" customHeight="1" x14ac:dyDescent="0.3">
      <c r="A39" s="1"/>
      <c r="B39" s="21"/>
      <c r="C39" s="21"/>
      <c r="D39" s="21"/>
      <c r="E39" s="21"/>
      <c r="F39" s="33"/>
    </row>
    <row r="40" spans="1:6" ht="14.1" customHeight="1" x14ac:dyDescent="0.3">
      <c r="A40" s="1" t="s">
        <v>242</v>
      </c>
      <c r="B40" s="21"/>
      <c r="C40" s="21"/>
      <c r="D40" s="21"/>
      <c r="E40" s="21"/>
      <c r="F40" s="29"/>
    </row>
    <row r="41" spans="1:6" x14ac:dyDescent="0.3">
      <c r="A41" s="1"/>
      <c r="B41" s="21"/>
      <c r="C41" s="21"/>
      <c r="D41" s="21"/>
      <c r="E41" s="21"/>
      <c r="F41" s="33"/>
    </row>
    <row r="42" spans="1:6" x14ac:dyDescent="0.3">
      <c r="A42" s="1"/>
      <c r="B42" s="4"/>
      <c r="C42" s="18"/>
      <c r="D42" s="18"/>
      <c r="E42" s="12"/>
      <c r="F42" s="7"/>
    </row>
    <row r="43" spans="1:6" x14ac:dyDescent="0.3">
      <c r="A43" s="1"/>
      <c r="B43" s="4"/>
      <c r="C43" s="4"/>
      <c r="D43" s="4"/>
      <c r="E43" s="4"/>
      <c r="F43" s="7"/>
    </row>
    <row r="44" spans="1:6" x14ac:dyDescent="0.3">
      <c r="A44" s="1"/>
      <c r="B44" s="18"/>
      <c r="C44" s="18"/>
      <c r="D44" s="18"/>
      <c r="E44" s="12"/>
      <c r="F44" s="7"/>
    </row>
    <row r="45" spans="1:6" ht="3" customHeight="1" x14ac:dyDescent="0.3">
      <c r="A45" s="1"/>
      <c r="B45" s="3"/>
      <c r="C45" s="3"/>
      <c r="D45" s="3"/>
      <c r="E45" s="3"/>
      <c r="F45" s="3"/>
    </row>
    <row r="46" spans="1:6" ht="10.5" customHeight="1" x14ac:dyDescent="0.3">
      <c r="A46" s="1"/>
      <c r="B46" s="19"/>
      <c r="C46" s="19"/>
      <c r="D46" s="1"/>
      <c r="E46" s="1"/>
      <c r="F46" s="7"/>
    </row>
    <row r="47" spans="1:6" ht="13.5" customHeight="1" x14ac:dyDescent="0.3">
      <c r="A47" s="1"/>
      <c r="B47" s="19"/>
      <c r="C47" s="19"/>
      <c r="D47" s="1"/>
      <c r="E47" s="1"/>
      <c r="F47" s="7"/>
    </row>
    <row r="48" spans="1:6" ht="26.25" customHeight="1" x14ac:dyDescent="0.3">
      <c r="A48" s="113"/>
      <c r="B48" s="113"/>
      <c r="C48" s="113"/>
      <c r="D48" s="113"/>
      <c r="E48" s="113"/>
      <c r="F48" s="7"/>
    </row>
    <row r="49" spans="1:6" x14ac:dyDescent="0.3">
      <c r="A49" s="1"/>
      <c r="B49" s="20"/>
      <c r="C49" s="20"/>
      <c r="D49" s="20"/>
      <c r="E49" s="20"/>
      <c r="F49" s="7"/>
    </row>
    <row r="50" spans="1:6" x14ac:dyDescent="0.3">
      <c r="A50" s="1"/>
      <c r="B50" s="21"/>
      <c r="C50" s="21"/>
      <c r="D50" s="21"/>
      <c r="E50" s="21"/>
      <c r="F50" s="22"/>
    </row>
  </sheetData>
  <mergeCells count="3">
    <mergeCell ref="B5:E5"/>
    <mergeCell ref="A48:E48"/>
    <mergeCell ref="B25:E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4"/>
  <sheetViews>
    <sheetView showGridLines="0" workbookViewId="0"/>
  </sheetViews>
  <sheetFormatPr defaultRowHeight="14.4" x14ac:dyDescent="0.3"/>
  <cols>
    <col min="1" max="1" width="26.6640625" customWidth="1"/>
    <col min="2" max="5" width="12.6640625" customWidth="1"/>
  </cols>
  <sheetData>
    <row r="1" spans="1:6" x14ac:dyDescent="0.3">
      <c r="A1" s="39" t="s">
        <v>194</v>
      </c>
      <c r="B1" s="94"/>
      <c r="C1" s="95"/>
      <c r="D1" s="39"/>
      <c r="E1" s="39"/>
      <c r="F1" s="29"/>
    </row>
    <row r="2" spans="1:6" x14ac:dyDescent="0.3">
      <c r="A2" s="1"/>
      <c r="B2" s="2" t="s">
        <v>207</v>
      </c>
      <c r="C2" s="2" t="s">
        <v>218</v>
      </c>
      <c r="D2" s="2" t="s">
        <v>226</v>
      </c>
      <c r="E2" s="2" t="s">
        <v>226</v>
      </c>
      <c r="F2" s="29"/>
    </row>
    <row r="3" spans="1:6" x14ac:dyDescent="0.3">
      <c r="A3" s="44" t="s">
        <v>1</v>
      </c>
      <c r="B3" s="39">
        <v>2023</v>
      </c>
      <c r="C3" s="39">
        <v>2023</v>
      </c>
      <c r="D3" s="39">
        <v>2023</v>
      </c>
      <c r="E3" s="39">
        <v>2022</v>
      </c>
      <c r="F3" s="29"/>
    </row>
    <row r="4" spans="1:6" x14ac:dyDescent="0.3">
      <c r="A4" s="47"/>
      <c r="B4" s="2"/>
      <c r="C4" s="2"/>
      <c r="D4" s="2"/>
      <c r="E4" s="2"/>
      <c r="F4" s="29"/>
    </row>
    <row r="5" spans="1:6" x14ac:dyDescent="0.3">
      <c r="A5" s="47"/>
      <c r="B5" s="109" t="s">
        <v>72</v>
      </c>
      <c r="C5" s="109"/>
      <c r="D5" s="109"/>
      <c r="E5" s="109"/>
      <c r="F5" s="29"/>
    </row>
    <row r="6" spans="1:6" x14ac:dyDescent="0.3">
      <c r="A6" s="1" t="s">
        <v>73</v>
      </c>
      <c r="B6" s="64"/>
      <c r="C6" s="1"/>
      <c r="D6" s="1"/>
      <c r="E6" s="1"/>
      <c r="F6" s="29"/>
    </row>
    <row r="7" spans="1:6" x14ac:dyDescent="0.3">
      <c r="A7" s="1" t="s">
        <v>74</v>
      </c>
      <c r="B7" s="14">
        <v>66.67</v>
      </c>
      <c r="C7" s="14">
        <v>70.44</v>
      </c>
      <c r="D7" s="14">
        <v>72.52</v>
      </c>
      <c r="E7" s="14">
        <v>93.25</v>
      </c>
      <c r="F7" s="29"/>
    </row>
    <row r="8" spans="1:6" x14ac:dyDescent="0.3">
      <c r="A8" s="1" t="s">
        <v>75</v>
      </c>
      <c r="B8" s="14">
        <v>78.86</v>
      </c>
      <c r="C8" s="14">
        <v>81.08</v>
      </c>
      <c r="D8" s="14">
        <v>82.03</v>
      </c>
      <c r="E8" s="14">
        <v>100.51</v>
      </c>
      <c r="F8" s="34"/>
    </row>
    <row r="9" spans="1:6" x14ac:dyDescent="0.3">
      <c r="A9" s="1" t="s">
        <v>76</v>
      </c>
      <c r="B9" s="14">
        <v>174.65</v>
      </c>
      <c r="C9" s="14">
        <v>184</v>
      </c>
      <c r="D9" s="14">
        <v>184</v>
      </c>
      <c r="E9" s="14">
        <v>300</v>
      </c>
      <c r="F9" s="34"/>
    </row>
    <row r="10" spans="1:6" x14ac:dyDescent="0.3">
      <c r="A10" s="1" t="s">
        <v>77</v>
      </c>
      <c r="B10" s="98"/>
      <c r="C10" s="98"/>
      <c r="D10" s="98"/>
      <c r="E10" s="98"/>
      <c r="F10" s="34"/>
    </row>
    <row r="11" spans="1:6" x14ac:dyDescent="0.3">
      <c r="A11" s="1" t="s">
        <v>78</v>
      </c>
      <c r="B11" s="65">
        <v>96</v>
      </c>
      <c r="C11" s="65">
        <v>76.400000000000006</v>
      </c>
      <c r="D11" s="65" t="s">
        <v>51</v>
      </c>
      <c r="E11" s="65">
        <v>85.9</v>
      </c>
      <c r="F11" s="34"/>
    </row>
    <row r="12" spans="1:6" x14ac:dyDescent="0.3">
      <c r="A12" s="64"/>
      <c r="B12" s="98"/>
      <c r="C12" s="98"/>
      <c r="D12" s="98"/>
      <c r="E12" s="98"/>
      <c r="F12" s="1"/>
    </row>
    <row r="13" spans="1:6" x14ac:dyDescent="0.3">
      <c r="A13" s="1" t="s">
        <v>79</v>
      </c>
      <c r="B13" s="98"/>
      <c r="C13" s="98"/>
      <c r="D13" s="98"/>
      <c r="E13" s="98"/>
      <c r="F13" s="1"/>
    </row>
    <row r="14" spans="1:6" x14ac:dyDescent="0.3">
      <c r="A14" s="1" t="s">
        <v>80</v>
      </c>
      <c r="B14" s="14">
        <v>93.86</v>
      </c>
      <c r="C14" s="14">
        <v>96.09</v>
      </c>
      <c r="D14" s="14">
        <v>97.66</v>
      </c>
      <c r="E14" s="14">
        <v>119.09</v>
      </c>
      <c r="F14" s="14"/>
    </row>
    <row r="15" spans="1:6" x14ac:dyDescent="0.3">
      <c r="A15" s="1" t="s">
        <v>81</v>
      </c>
      <c r="B15" s="14">
        <v>96.63</v>
      </c>
      <c r="C15" s="14">
        <v>98.75</v>
      </c>
      <c r="D15" s="14">
        <v>99.56</v>
      </c>
      <c r="E15" s="14">
        <v>119.2</v>
      </c>
      <c r="F15" s="14"/>
    </row>
    <row r="16" spans="1:6" x14ac:dyDescent="0.3">
      <c r="A16" s="1" t="s">
        <v>82</v>
      </c>
      <c r="B16" s="14">
        <v>96.13</v>
      </c>
      <c r="C16" s="14">
        <v>98.25</v>
      </c>
      <c r="D16" s="14">
        <v>99.06</v>
      </c>
      <c r="E16" s="14">
        <v>118.7</v>
      </c>
      <c r="F16" s="34"/>
    </row>
    <row r="17" spans="1:6" x14ac:dyDescent="0.3">
      <c r="A17" s="1" t="s">
        <v>83</v>
      </c>
      <c r="B17" s="65" t="s">
        <v>84</v>
      </c>
      <c r="C17" s="65" t="s">
        <v>84</v>
      </c>
      <c r="D17" s="65" t="s">
        <v>84</v>
      </c>
      <c r="E17" s="65" t="s">
        <v>84</v>
      </c>
      <c r="F17" s="34"/>
    </row>
    <row r="18" spans="1:6" x14ac:dyDescent="0.3">
      <c r="A18" s="1"/>
      <c r="B18" s="1"/>
      <c r="C18" s="1"/>
      <c r="D18" s="1"/>
      <c r="E18" s="66"/>
      <c r="F18" s="1"/>
    </row>
    <row r="19" spans="1:6" x14ac:dyDescent="0.3">
      <c r="A19" s="1"/>
      <c r="B19" s="109" t="s">
        <v>85</v>
      </c>
      <c r="C19" s="109"/>
      <c r="D19" s="109"/>
      <c r="E19" s="109"/>
      <c r="F19" s="1"/>
    </row>
    <row r="20" spans="1:6" x14ac:dyDescent="0.3">
      <c r="A20" s="1" t="s">
        <v>86</v>
      </c>
      <c r="B20" s="1"/>
      <c r="C20" s="1"/>
      <c r="D20" s="1"/>
      <c r="E20" s="1"/>
      <c r="F20" s="1"/>
    </row>
    <row r="21" spans="1:6" x14ac:dyDescent="0.3">
      <c r="A21" s="1" t="s">
        <v>87</v>
      </c>
      <c r="B21" s="65" t="s">
        <v>84</v>
      </c>
      <c r="C21" s="65" t="s">
        <v>84</v>
      </c>
      <c r="D21" s="65" t="s">
        <v>84</v>
      </c>
      <c r="E21" s="65" t="s">
        <v>84</v>
      </c>
      <c r="F21" s="29"/>
    </row>
    <row r="22" spans="1:6" x14ac:dyDescent="0.3">
      <c r="A22" s="1" t="s">
        <v>88</v>
      </c>
      <c r="B22" s="65">
        <v>2.2999999999999998</v>
      </c>
      <c r="C22" s="65">
        <v>2.41</v>
      </c>
      <c r="D22" s="65">
        <v>2.14</v>
      </c>
      <c r="E22" s="65">
        <v>2.21</v>
      </c>
      <c r="F22" s="29"/>
    </row>
    <row r="23" spans="1:6" x14ac:dyDescent="0.3">
      <c r="A23" s="1" t="s">
        <v>89</v>
      </c>
      <c r="B23" s="65" t="s">
        <v>84</v>
      </c>
      <c r="C23" s="65" t="s">
        <v>84</v>
      </c>
      <c r="D23" s="65" t="s">
        <v>84</v>
      </c>
      <c r="E23" s="65" t="s">
        <v>84</v>
      </c>
      <c r="F23" s="29"/>
    </row>
    <row r="24" spans="1:6" x14ac:dyDescent="0.3">
      <c r="A24" s="1" t="s">
        <v>90</v>
      </c>
      <c r="B24" s="65" t="s">
        <v>84</v>
      </c>
      <c r="C24" s="65">
        <v>3.3</v>
      </c>
      <c r="D24" s="65">
        <v>2.84</v>
      </c>
      <c r="E24" s="65">
        <v>3.56</v>
      </c>
      <c r="F24" s="29"/>
    </row>
    <row r="25" spans="1:6" x14ac:dyDescent="0.3">
      <c r="A25" s="1" t="s">
        <v>91</v>
      </c>
      <c r="B25" s="65" t="s">
        <v>84</v>
      </c>
      <c r="C25" s="65" t="s">
        <v>84</v>
      </c>
      <c r="D25" s="65" t="s">
        <v>84</v>
      </c>
      <c r="E25" s="65" t="s">
        <v>84</v>
      </c>
      <c r="F25" s="29"/>
    </row>
    <row r="26" spans="1:6" x14ac:dyDescent="0.3">
      <c r="A26" s="39" t="s">
        <v>92</v>
      </c>
      <c r="B26" s="67">
        <v>4.25</v>
      </c>
      <c r="C26" s="67">
        <v>4.05</v>
      </c>
      <c r="D26" s="67">
        <v>3.9</v>
      </c>
      <c r="E26" s="67">
        <v>4.1399999999999997</v>
      </c>
      <c r="F26" s="29"/>
    </row>
    <row r="27" spans="1:6" ht="3.9" customHeight="1" x14ac:dyDescent="0.3">
      <c r="A27" s="1"/>
      <c r="B27" s="1"/>
      <c r="C27" s="1"/>
      <c r="D27" s="1"/>
      <c r="E27" s="68"/>
      <c r="F27" s="29"/>
    </row>
    <row r="28" spans="1:6" ht="14.1" customHeight="1" x14ac:dyDescent="0.3">
      <c r="A28" s="1" t="s">
        <v>223</v>
      </c>
      <c r="B28" s="69"/>
      <c r="C28" s="65"/>
      <c r="D28" s="1"/>
      <c r="E28" s="70"/>
      <c r="F28" s="29"/>
    </row>
    <row r="29" spans="1:6" ht="14.1" customHeight="1" x14ac:dyDescent="0.3">
      <c r="A29" s="1" t="s">
        <v>224</v>
      </c>
      <c r="B29" s="69"/>
      <c r="C29" s="98"/>
      <c r="D29" s="98"/>
      <c r="E29" s="98"/>
      <c r="F29" s="29"/>
    </row>
    <row r="30" spans="1:6" ht="6.9" customHeight="1" x14ac:dyDescent="0.3">
      <c r="A30" s="1"/>
      <c r="B30" s="69"/>
      <c r="C30" s="98"/>
      <c r="D30" s="98"/>
      <c r="E30" s="98"/>
      <c r="F30" s="29"/>
    </row>
    <row r="31" spans="1:6" ht="14.1" customHeight="1" x14ac:dyDescent="0.3">
      <c r="A31" s="1" t="s">
        <v>233</v>
      </c>
      <c r="B31" s="99"/>
      <c r="C31" s="98"/>
      <c r="D31" s="98"/>
      <c r="E31" s="98"/>
      <c r="F31" s="29"/>
    </row>
    <row r="32" spans="1:6" ht="14.1" customHeight="1" x14ac:dyDescent="0.3">
      <c r="A32" s="1" t="s">
        <v>234</v>
      </c>
      <c r="B32" s="99"/>
      <c r="C32" s="98"/>
      <c r="D32" s="98"/>
      <c r="E32" s="98"/>
      <c r="F32" s="29"/>
    </row>
    <row r="33" spans="1:6" ht="6.9" customHeight="1" x14ac:dyDescent="0.3">
      <c r="A33" s="1"/>
      <c r="B33" s="99"/>
      <c r="C33" s="98"/>
      <c r="D33" s="98"/>
      <c r="E33" s="98"/>
      <c r="F33" s="29"/>
    </row>
    <row r="34" spans="1:6" x14ac:dyDescent="0.3">
      <c r="A34" s="1" t="s">
        <v>242</v>
      </c>
      <c r="B34" s="99"/>
      <c r="C34" s="98"/>
      <c r="D34" s="98"/>
      <c r="E34" s="98"/>
      <c r="F34" s="7"/>
    </row>
  </sheetData>
  <mergeCells count="2">
    <mergeCell ref="B5:E5"/>
    <mergeCell ref="B19:E1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7" ht="15" customHeight="1" x14ac:dyDescent="0.3">
      <c r="A1" s="39" t="s">
        <v>195</v>
      </c>
      <c r="B1" s="39"/>
      <c r="C1" s="71"/>
      <c r="D1" s="72"/>
      <c r="E1" s="72"/>
      <c r="F1" s="1"/>
      <c r="G1" s="8"/>
    </row>
    <row r="2" spans="1:7" x14ac:dyDescent="0.3">
      <c r="A2" s="1"/>
      <c r="B2" s="9" t="s">
        <v>205</v>
      </c>
      <c r="C2" s="9" t="s">
        <v>207</v>
      </c>
      <c r="D2" s="9" t="s">
        <v>218</v>
      </c>
      <c r="E2" s="9" t="s">
        <v>218</v>
      </c>
      <c r="F2" s="9"/>
      <c r="G2" s="8"/>
    </row>
    <row r="3" spans="1:7" x14ac:dyDescent="0.3">
      <c r="A3" s="44" t="s">
        <v>1</v>
      </c>
      <c r="B3" s="40">
        <v>2023</v>
      </c>
      <c r="C3" s="40">
        <v>2023</v>
      </c>
      <c r="D3" s="40">
        <v>2023</v>
      </c>
      <c r="E3" s="40">
        <v>2022</v>
      </c>
      <c r="F3" s="10"/>
      <c r="G3" s="8"/>
    </row>
    <row r="4" spans="1:7" ht="8.25" customHeight="1" x14ac:dyDescent="0.3">
      <c r="A4" s="47"/>
      <c r="B4" s="9"/>
      <c r="C4" s="9"/>
      <c r="D4" s="9"/>
      <c r="E4" s="9"/>
      <c r="F4" s="9"/>
      <c r="G4" s="8"/>
    </row>
    <row r="5" spans="1:7" x14ac:dyDescent="0.3">
      <c r="A5" s="1"/>
      <c r="B5" s="115" t="s">
        <v>52</v>
      </c>
      <c r="C5" s="115"/>
      <c r="D5" s="115"/>
      <c r="E5" s="115"/>
      <c r="F5" s="36"/>
      <c r="G5" s="8"/>
    </row>
    <row r="6" spans="1:7" ht="7.5" customHeight="1" x14ac:dyDescent="0.3">
      <c r="A6" s="1"/>
      <c r="B6" s="50"/>
      <c r="C6" s="11"/>
      <c r="D6" s="96"/>
      <c r="E6" s="96"/>
      <c r="F6" s="11"/>
      <c r="G6" s="8"/>
    </row>
    <row r="7" spans="1:7" x14ac:dyDescent="0.3">
      <c r="A7" s="1" t="s">
        <v>93</v>
      </c>
      <c r="B7" s="3">
        <f>SUM(B8:B12)</f>
        <v>230600.40000000002</v>
      </c>
      <c r="C7" s="3">
        <f>SUM(C8:C12)</f>
        <v>239673.5</v>
      </c>
      <c r="D7" s="3">
        <f>SUM(D8:D12)</f>
        <v>234970.39999999997</v>
      </c>
      <c r="E7" s="3">
        <f>SUM(E8:E12)</f>
        <v>281900.89999999997</v>
      </c>
      <c r="F7" s="3"/>
      <c r="G7" s="8"/>
    </row>
    <row r="8" spans="1:7" x14ac:dyDescent="0.3">
      <c r="A8" s="1" t="s">
        <v>94</v>
      </c>
      <c r="B8" s="3">
        <v>48210.6</v>
      </c>
      <c r="C8" s="3">
        <v>52634.2</v>
      </c>
      <c r="D8" s="3">
        <v>51544.9</v>
      </c>
      <c r="E8" s="3">
        <v>58913.5</v>
      </c>
      <c r="F8" s="3"/>
      <c r="G8" s="8"/>
    </row>
    <row r="9" spans="1:7" x14ac:dyDescent="0.3">
      <c r="A9" s="1" t="s">
        <v>95</v>
      </c>
      <c r="B9" s="3">
        <v>20418</v>
      </c>
      <c r="C9" s="3">
        <v>21080.7</v>
      </c>
      <c r="D9" s="3">
        <v>21771</v>
      </c>
      <c r="E9" s="3">
        <v>25388.7</v>
      </c>
      <c r="F9" s="3"/>
      <c r="G9" s="8"/>
    </row>
    <row r="10" spans="1:7" x14ac:dyDescent="0.3">
      <c r="A10" s="1" t="s">
        <v>96</v>
      </c>
      <c r="B10" s="3">
        <v>3880.3</v>
      </c>
      <c r="C10" s="3">
        <v>3766.1</v>
      </c>
      <c r="D10" s="3">
        <v>4184.2</v>
      </c>
      <c r="E10" s="3">
        <v>4271.8999999999996</v>
      </c>
      <c r="F10" s="3"/>
      <c r="G10" s="8"/>
    </row>
    <row r="11" spans="1:7" x14ac:dyDescent="0.3">
      <c r="A11" s="1" t="s">
        <v>97</v>
      </c>
      <c r="B11" s="3">
        <v>525.1</v>
      </c>
      <c r="C11" s="3">
        <v>636.70000000000005</v>
      </c>
      <c r="D11" s="3">
        <v>585.5</v>
      </c>
      <c r="E11" s="3">
        <v>696.4</v>
      </c>
      <c r="F11" s="3"/>
      <c r="G11" s="8"/>
    </row>
    <row r="12" spans="1:7" x14ac:dyDescent="0.3">
      <c r="A12" s="1" t="s">
        <v>98</v>
      </c>
      <c r="B12" s="3">
        <v>157566.39999999999</v>
      </c>
      <c r="C12" s="3">
        <v>161555.79999999999</v>
      </c>
      <c r="D12" s="3">
        <v>156884.79999999999</v>
      </c>
      <c r="E12" s="3">
        <v>192630.39999999999</v>
      </c>
      <c r="F12" s="3"/>
      <c r="G12" s="8"/>
    </row>
    <row r="13" spans="1:7" x14ac:dyDescent="0.3">
      <c r="A13" s="1"/>
      <c r="B13" s="3"/>
      <c r="C13" s="3"/>
      <c r="D13" s="3"/>
      <c r="E13" s="3"/>
      <c r="F13" s="3"/>
      <c r="G13" s="8"/>
    </row>
    <row r="14" spans="1:7" x14ac:dyDescent="0.3">
      <c r="A14" s="1" t="s">
        <v>99</v>
      </c>
      <c r="B14" s="3">
        <f>SUM(B15:B19)</f>
        <v>878132.89999999991</v>
      </c>
      <c r="C14" s="3">
        <f>SUM(C15:C19)</f>
        <v>913158.70000000007</v>
      </c>
      <c r="D14" s="3">
        <f>SUM(D15:D19)</f>
        <v>968576.60000000009</v>
      </c>
      <c r="E14" s="3">
        <f>SUM(E15:E19)</f>
        <v>1290651.7</v>
      </c>
      <c r="F14" s="3"/>
      <c r="G14" s="8"/>
    </row>
    <row r="15" spans="1:7" x14ac:dyDescent="0.3">
      <c r="A15" s="1" t="s">
        <v>94</v>
      </c>
      <c r="B15" s="3">
        <v>457330.8</v>
      </c>
      <c r="C15" s="3">
        <v>450812.4</v>
      </c>
      <c r="D15" s="3">
        <v>460260.7</v>
      </c>
      <c r="E15" s="3">
        <v>638127.6</v>
      </c>
      <c r="F15" s="3"/>
      <c r="G15" s="8"/>
    </row>
    <row r="16" spans="1:7" x14ac:dyDescent="0.3">
      <c r="A16" s="1" t="s">
        <v>95</v>
      </c>
      <c r="B16" s="3">
        <v>12070.1</v>
      </c>
      <c r="C16" s="3">
        <v>12851.9</v>
      </c>
      <c r="D16" s="3">
        <v>15084.3</v>
      </c>
      <c r="E16" s="3">
        <v>11663.2</v>
      </c>
      <c r="F16" s="3"/>
      <c r="G16" s="8"/>
    </row>
    <row r="17" spans="1:7" x14ac:dyDescent="0.3">
      <c r="A17" s="1" t="s">
        <v>96</v>
      </c>
      <c r="B17" s="3">
        <v>19234.3</v>
      </c>
      <c r="C17" s="3">
        <v>26112.400000000001</v>
      </c>
      <c r="D17" s="3">
        <v>30690.799999999999</v>
      </c>
      <c r="E17" s="3">
        <v>35192</v>
      </c>
      <c r="F17" s="3"/>
      <c r="G17" s="8"/>
    </row>
    <row r="18" spans="1:7" x14ac:dyDescent="0.3">
      <c r="A18" s="1" t="s">
        <v>97</v>
      </c>
      <c r="B18" s="3">
        <v>16387.8</v>
      </c>
      <c r="C18" s="3">
        <v>17886.599999999999</v>
      </c>
      <c r="D18" s="3">
        <v>19330</v>
      </c>
      <c r="E18" s="3">
        <v>17485.099999999999</v>
      </c>
      <c r="F18" s="3"/>
      <c r="G18" s="8"/>
    </row>
    <row r="19" spans="1:7" x14ac:dyDescent="0.3">
      <c r="A19" s="1" t="s">
        <v>98</v>
      </c>
      <c r="B19" s="3">
        <v>373109.9</v>
      </c>
      <c r="C19" s="3">
        <v>405495.4</v>
      </c>
      <c r="D19" s="3">
        <v>443210.8</v>
      </c>
      <c r="E19" s="3">
        <v>588183.80000000005</v>
      </c>
      <c r="F19" s="3"/>
      <c r="G19" s="8"/>
    </row>
    <row r="20" spans="1:7" x14ac:dyDescent="0.3">
      <c r="A20" s="1"/>
      <c r="B20" s="3"/>
      <c r="C20" s="3"/>
      <c r="D20" s="3"/>
      <c r="E20" s="3"/>
      <c r="F20" s="3"/>
      <c r="G20" s="8"/>
    </row>
    <row r="21" spans="1:7" x14ac:dyDescent="0.3">
      <c r="A21" s="1" t="s">
        <v>100</v>
      </c>
      <c r="B21" s="3">
        <f>SUM(B22:B26)</f>
        <v>269272.59999999998</v>
      </c>
      <c r="C21" s="3">
        <f>SUM(C22:C26)</f>
        <v>284670.8</v>
      </c>
      <c r="D21" s="3">
        <f>SUM(D22:D26)</f>
        <v>313160.40000000002</v>
      </c>
      <c r="E21" s="3">
        <f>SUM(E22:E26)</f>
        <v>316350.2</v>
      </c>
      <c r="F21" s="3"/>
      <c r="G21" s="8"/>
    </row>
    <row r="22" spans="1:7" x14ac:dyDescent="0.3">
      <c r="A22" s="1" t="s">
        <v>94</v>
      </c>
      <c r="B22" s="3">
        <v>127868</v>
      </c>
      <c r="C22" s="3">
        <v>124724.4</v>
      </c>
      <c r="D22" s="3">
        <v>133559</v>
      </c>
      <c r="E22" s="3">
        <v>126220.5</v>
      </c>
      <c r="F22" s="3"/>
      <c r="G22" s="8"/>
    </row>
    <row r="23" spans="1:7" x14ac:dyDescent="0.3">
      <c r="A23" s="1" t="s">
        <v>95</v>
      </c>
      <c r="B23" s="3">
        <v>3796.9</v>
      </c>
      <c r="C23" s="3">
        <v>4066.5</v>
      </c>
      <c r="D23" s="3">
        <v>3693.9</v>
      </c>
      <c r="E23" s="3">
        <v>2834.4</v>
      </c>
      <c r="F23" s="3"/>
      <c r="G23" s="8"/>
    </row>
    <row r="24" spans="1:7" x14ac:dyDescent="0.3">
      <c r="A24" s="1" t="s">
        <v>96</v>
      </c>
      <c r="B24" s="3">
        <v>728.3</v>
      </c>
      <c r="C24" s="3">
        <v>621.29999999999995</v>
      </c>
      <c r="D24" s="3">
        <v>582.5</v>
      </c>
      <c r="E24" s="3">
        <v>766.6</v>
      </c>
      <c r="F24" s="3"/>
      <c r="G24" s="8"/>
    </row>
    <row r="25" spans="1:7" x14ac:dyDescent="0.3">
      <c r="A25" s="1" t="s">
        <v>97</v>
      </c>
      <c r="B25" s="3">
        <v>116.4</v>
      </c>
      <c r="C25" s="3">
        <v>130</v>
      </c>
      <c r="D25" s="3">
        <v>155.4</v>
      </c>
      <c r="E25" s="3">
        <v>354.8</v>
      </c>
      <c r="F25" s="3"/>
      <c r="G25" s="8"/>
    </row>
    <row r="26" spans="1:7" x14ac:dyDescent="0.3">
      <c r="A26" s="1" t="s">
        <v>98</v>
      </c>
      <c r="B26" s="3">
        <v>136763</v>
      </c>
      <c r="C26" s="3">
        <v>155128.6</v>
      </c>
      <c r="D26" s="3">
        <v>175169.6</v>
      </c>
      <c r="E26" s="3">
        <v>186173.9</v>
      </c>
      <c r="F26" s="3"/>
      <c r="G26" s="8"/>
    </row>
    <row r="27" spans="1:7" x14ac:dyDescent="0.3">
      <c r="A27" s="1"/>
      <c r="B27" s="3"/>
      <c r="C27" s="3"/>
      <c r="D27" s="3"/>
      <c r="E27" s="3"/>
      <c r="F27" s="3"/>
      <c r="G27" s="8"/>
    </row>
    <row r="28" spans="1:7" x14ac:dyDescent="0.3">
      <c r="A28" s="1" t="s">
        <v>101</v>
      </c>
      <c r="B28" s="3">
        <f>SUM(B29:B33)</f>
        <v>80895.399999999994</v>
      </c>
      <c r="C28" s="3">
        <f>SUM(C29:C33)</f>
        <v>93580.800000000003</v>
      </c>
      <c r="D28" s="3">
        <f>SUM(D29:D33)</f>
        <v>80032.3</v>
      </c>
      <c r="E28" s="3">
        <f>SUM(E29:E33)</f>
        <v>87160.2</v>
      </c>
      <c r="F28" s="3"/>
      <c r="G28" s="8"/>
    </row>
    <row r="29" spans="1:7" x14ac:dyDescent="0.3">
      <c r="A29" s="1" t="s">
        <v>94</v>
      </c>
      <c r="B29" s="3">
        <v>11997.7</v>
      </c>
      <c r="C29" s="3">
        <v>13330.9</v>
      </c>
      <c r="D29" s="3">
        <v>12367.9</v>
      </c>
      <c r="E29" s="3">
        <v>12522.5</v>
      </c>
      <c r="F29" s="3"/>
      <c r="G29" s="8"/>
    </row>
    <row r="30" spans="1:7" x14ac:dyDescent="0.3">
      <c r="A30" s="1" t="s">
        <v>95</v>
      </c>
      <c r="B30" s="3">
        <v>33716.5</v>
      </c>
      <c r="C30" s="3">
        <v>41043.4</v>
      </c>
      <c r="D30" s="3">
        <v>33586.400000000001</v>
      </c>
      <c r="E30" s="3">
        <v>37944.699999999997</v>
      </c>
      <c r="F30" s="3"/>
      <c r="G30" s="8"/>
    </row>
    <row r="31" spans="1:7" x14ac:dyDescent="0.3">
      <c r="A31" s="1" t="s">
        <v>96</v>
      </c>
      <c r="B31" s="3">
        <v>9562.4</v>
      </c>
      <c r="C31" s="3">
        <v>9830.5</v>
      </c>
      <c r="D31" s="3">
        <v>9196</v>
      </c>
      <c r="E31" s="3">
        <v>9294.4</v>
      </c>
      <c r="F31" s="3"/>
      <c r="G31" s="8"/>
    </row>
    <row r="32" spans="1:7" x14ac:dyDescent="0.3">
      <c r="A32" s="1" t="s">
        <v>97</v>
      </c>
      <c r="B32" s="3">
        <v>3618</v>
      </c>
      <c r="C32" s="3">
        <v>3463.8</v>
      </c>
      <c r="D32" s="3">
        <v>3742.1</v>
      </c>
      <c r="E32" s="3">
        <v>3302.6</v>
      </c>
      <c r="F32" s="3"/>
      <c r="G32" s="8"/>
    </row>
    <row r="33" spans="1:7" x14ac:dyDescent="0.3">
      <c r="A33" s="1" t="s">
        <v>98</v>
      </c>
      <c r="B33" s="3">
        <v>22000.799999999999</v>
      </c>
      <c r="C33" s="3">
        <v>25912.2</v>
      </c>
      <c r="D33" s="3">
        <v>21139.9</v>
      </c>
      <c r="E33" s="3">
        <v>24096</v>
      </c>
      <c r="F33" s="3"/>
      <c r="G33" s="8"/>
    </row>
    <row r="34" spans="1:7" x14ac:dyDescent="0.3">
      <c r="A34" s="1"/>
      <c r="B34" s="3"/>
      <c r="C34" s="3"/>
      <c r="D34" s="3"/>
      <c r="E34" s="3"/>
      <c r="F34" s="3"/>
      <c r="G34" s="8"/>
    </row>
    <row r="35" spans="1:7" x14ac:dyDescent="0.3">
      <c r="A35" s="1" t="s">
        <v>102</v>
      </c>
      <c r="B35" s="3">
        <f>SUM(B36:B40)</f>
        <v>1475446.4</v>
      </c>
      <c r="C35" s="3">
        <f>SUM(C36:C40)</f>
        <v>1551696.1</v>
      </c>
      <c r="D35" s="3">
        <f>SUM(D36:D40)</f>
        <v>1617457.4</v>
      </c>
      <c r="E35" s="3">
        <f>SUM(E36:E40)</f>
        <v>2005492.9</v>
      </c>
      <c r="F35" s="3"/>
      <c r="G35" s="8"/>
    </row>
    <row r="36" spans="1:7" x14ac:dyDescent="0.3">
      <c r="A36" s="1" t="s">
        <v>94</v>
      </c>
      <c r="B36" s="3">
        <v>647806.9</v>
      </c>
      <c r="C36" s="3">
        <v>644108.80000000005</v>
      </c>
      <c r="D36" s="3">
        <v>659986.9</v>
      </c>
      <c r="E36" s="3">
        <v>840094.2</v>
      </c>
      <c r="F36" s="3"/>
      <c r="G36" s="8"/>
    </row>
    <row r="37" spans="1:7" x14ac:dyDescent="0.3">
      <c r="A37" s="1" t="s">
        <v>95</v>
      </c>
      <c r="B37" s="3">
        <v>71066.5</v>
      </c>
      <c r="C37" s="3">
        <v>80136.899999999994</v>
      </c>
      <c r="D37" s="3">
        <v>75133.3</v>
      </c>
      <c r="E37" s="3">
        <v>79152</v>
      </c>
      <c r="F37" s="3"/>
      <c r="G37" s="8"/>
    </row>
    <row r="38" spans="1:7" x14ac:dyDescent="0.3">
      <c r="A38" s="1" t="s">
        <v>96</v>
      </c>
      <c r="B38" s="3">
        <v>33762</v>
      </c>
      <c r="C38" s="3">
        <v>40818.199999999997</v>
      </c>
      <c r="D38" s="3">
        <v>45155.3</v>
      </c>
      <c r="E38" s="3">
        <v>50358.9</v>
      </c>
      <c r="F38" s="3"/>
      <c r="G38" s="8"/>
    </row>
    <row r="39" spans="1:7" x14ac:dyDescent="0.3">
      <c r="A39" s="1" t="s">
        <v>97</v>
      </c>
      <c r="B39" s="3">
        <v>20649.3</v>
      </c>
      <c r="C39" s="3">
        <v>22117.8</v>
      </c>
      <c r="D39" s="3">
        <v>23836.2</v>
      </c>
      <c r="E39" s="3">
        <v>21844.1</v>
      </c>
      <c r="F39" s="3"/>
      <c r="G39" s="8"/>
    </row>
    <row r="40" spans="1:7" x14ac:dyDescent="0.3">
      <c r="A40" s="39" t="s">
        <v>98</v>
      </c>
      <c r="B40" s="72">
        <v>702161.7</v>
      </c>
      <c r="C40" s="72">
        <v>764514.4</v>
      </c>
      <c r="D40" s="72">
        <v>813345.7</v>
      </c>
      <c r="E40" s="72">
        <v>1014043.7</v>
      </c>
      <c r="F40" s="3"/>
      <c r="G40" s="8"/>
    </row>
    <row r="41" spans="1:7" ht="3.9" customHeight="1" x14ac:dyDescent="0.3">
      <c r="A41" s="1"/>
      <c r="B41" s="3"/>
      <c r="C41" s="3"/>
      <c r="D41" s="3"/>
      <c r="E41" s="3"/>
      <c r="F41" s="3"/>
      <c r="G41" s="8"/>
    </row>
    <row r="42" spans="1:7" ht="14.1" customHeight="1" x14ac:dyDescent="0.3">
      <c r="A42" s="1" t="s">
        <v>235</v>
      </c>
      <c r="B42" s="3"/>
      <c r="C42" s="3"/>
      <c r="D42" s="3"/>
      <c r="E42" s="3"/>
      <c r="F42" s="3"/>
      <c r="G42" s="8"/>
    </row>
    <row r="43" spans="1:7" ht="12.75" customHeight="1" x14ac:dyDescent="0.3">
      <c r="A43" s="1" t="s">
        <v>103</v>
      </c>
      <c r="B43" s="3"/>
      <c r="C43" s="58"/>
      <c r="D43" s="3"/>
      <c r="E43" s="3"/>
      <c r="F43" s="3"/>
      <c r="G43" s="8"/>
    </row>
    <row r="44" spans="1:7" ht="6.9" customHeight="1" x14ac:dyDescent="0.3">
      <c r="A44" s="1"/>
      <c r="B44" s="3"/>
      <c r="C44" s="58"/>
      <c r="D44" s="3"/>
      <c r="E44" s="3"/>
      <c r="F44" s="3"/>
      <c r="G44" s="8"/>
    </row>
    <row r="45" spans="1:7" ht="14.1" customHeight="1" x14ac:dyDescent="0.3">
      <c r="A45" s="111" t="s">
        <v>236</v>
      </c>
      <c r="B45" s="111"/>
      <c r="C45" s="111"/>
      <c r="D45" s="111"/>
      <c r="E45" s="111"/>
      <c r="F45" s="3"/>
      <c r="G45" s="8"/>
    </row>
    <row r="46" spans="1:7" ht="14.1" customHeight="1" x14ac:dyDescent="0.3">
      <c r="A46" s="73" t="s">
        <v>206</v>
      </c>
      <c r="B46" s="73"/>
      <c r="C46" s="73"/>
      <c r="D46" s="73"/>
      <c r="E46" s="73"/>
      <c r="F46" s="3"/>
      <c r="G46" s="8"/>
    </row>
    <row r="47" spans="1:7" ht="6.9" customHeight="1" x14ac:dyDescent="0.3">
      <c r="A47" s="98"/>
      <c r="B47" s="3"/>
      <c r="C47" s="98"/>
      <c r="D47" s="3"/>
      <c r="E47" s="3"/>
      <c r="F47" s="3"/>
      <c r="G47" s="8"/>
    </row>
    <row r="48" spans="1:7" ht="14.1" customHeight="1" x14ac:dyDescent="0.3">
      <c r="A48" s="1" t="s">
        <v>242</v>
      </c>
      <c r="B48" s="3"/>
      <c r="C48" s="98"/>
      <c r="D48" s="3"/>
      <c r="E48" s="3"/>
      <c r="F48" s="3"/>
    </row>
  </sheetData>
  <mergeCells count="2">
    <mergeCell ref="B5:E5"/>
    <mergeCell ref="A45:E4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6" x14ac:dyDescent="0.3">
      <c r="A1" s="39" t="s">
        <v>196</v>
      </c>
      <c r="B1" s="39"/>
      <c r="C1" s="39"/>
      <c r="D1" s="72"/>
      <c r="E1" s="72"/>
      <c r="F1" s="29"/>
    </row>
    <row r="2" spans="1:6" x14ac:dyDescent="0.3">
      <c r="A2" s="1"/>
      <c r="B2" s="9" t="s">
        <v>205</v>
      </c>
      <c r="C2" s="9" t="s">
        <v>207</v>
      </c>
      <c r="D2" s="9" t="s">
        <v>218</v>
      </c>
      <c r="E2" s="9" t="s">
        <v>218</v>
      </c>
      <c r="F2" s="29"/>
    </row>
    <row r="3" spans="1:6" x14ac:dyDescent="0.3">
      <c r="A3" s="44" t="s">
        <v>1</v>
      </c>
      <c r="B3" s="74">
        <v>2023</v>
      </c>
      <c r="C3" s="74">
        <v>2023</v>
      </c>
      <c r="D3" s="74">
        <v>2023</v>
      </c>
      <c r="E3" s="74">
        <v>2022</v>
      </c>
      <c r="F3" s="29"/>
    </row>
    <row r="4" spans="1:6" ht="8.25" customHeight="1" x14ac:dyDescent="0.3">
      <c r="A4" s="47"/>
      <c r="B4" s="9"/>
      <c r="C4" s="9"/>
      <c r="D4" s="9"/>
      <c r="E4" s="9"/>
      <c r="F4" s="29"/>
    </row>
    <row r="5" spans="1:6" x14ac:dyDescent="0.3">
      <c r="A5" s="1"/>
      <c r="B5" s="109" t="s">
        <v>52</v>
      </c>
      <c r="C5" s="109"/>
      <c r="D5" s="109"/>
      <c r="E5" s="109"/>
      <c r="F5" s="29"/>
    </row>
    <row r="6" spans="1:6" ht="8.25" customHeight="1" x14ac:dyDescent="0.3">
      <c r="A6" s="1"/>
      <c r="B6" s="47"/>
      <c r="C6" s="13"/>
      <c r="D6" s="13"/>
      <c r="E6" s="47"/>
      <c r="F6" s="29"/>
    </row>
    <row r="7" spans="1:6" x14ac:dyDescent="0.3">
      <c r="A7" s="1" t="s">
        <v>93</v>
      </c>
      <c r="B7" s="3">
        <f>SUM(B8:B12)</f>
        <v>178917.3</v>
      </c>
      <c r="C7" s="3">
        <f>SUM(C8:C12)</f>
        <v>177224.2</v>
      </c>
      <c r="D7" s="3">
        <f>SUM(D8:D12)</f>
        <v>174565.8</v>
      </c>
      <c r="E7" s="3">
        <f>SUM(E8:E12)</f>
        <v>208536.1</v>
      </c>
      <c r="F7" s="3"/>
    </row>
    <row r="8" spans="1:6" x14ac:dyDescent="0.3">
      <c r="A8" s="1" t="s">
        <v>94</v>
      </c>
      <c r="B8" s="3">
        <v>89353.7</v>
      </c>
      <c r="C8" s="3">
        <v>90459.9</v>
      </c>
      <c r="D8" s="3">
        <v>86464.6</v>
      </c>
      <c r="E8" s="3">
        <v>105788.3</v>
      </c>
      <c r="F8" s="29"/>
    </row>
    <row r="9" spans="1:6" x14ac:dyDescent="0.3">
      <c r="A9" s="1" t="s">
        <v>95</v>
      </c>
      <c r="B9" s="3">
        <v>4787.3</v>
      </c>
      <c r="C9" s="3">
        <v>4368.1000000000004</v>
      </c>
      <c r="D9" s="3">
        <v>5003.8999999999996</v>
      </c>
      <c r="E9" s="3">
        <v>5364.8</v>
      </c>
      <c r="F9" s="29"/>
    </row>
    <row r="10" spans="1:6" x14ac:dyDescent="0.3">
      <c r="A10" s="1" t="s">
        <v>96</v>
      </c>
      <c r="B10" s="3">
        <v>2397.8000000000002</v>
      </c>
      <c r="C10" s="3">
        <v>2335.1</v>
      </c>
      <c r="D10" s="3">
        <v>2476.9</v>
      </c>
      <c r="E10" s="3">
        <v>2594.9</v>
      </c>
      <c r="F10" s="29"/>
    </row>
    <row r="11" spans="1:6" x14ac:dyDescent="0.3">
      <c r="A11" s="1" t="s">
        <v>97</v>
      </c>
      <c r="B11" s="3">
        <v>920.7</v>
      </c>
      <c r="C11" s="3">
        <v>856.8</v>
      </c>
      <c r="D11" s="3">
        <v>745</v>
      </c>
      <c r="E11" s="3">
        <v>1146</v>
      </c>
      <c r="F11" s="29"/>
    </row>
    <row r="12" spans="1:6" x14ac:dyDescent="0.3">
      <c r="A12" s="1" t="s">
        <v>98</v>
      </c>
      <c r="B12" s="3">
        <v>81457.8</v>
      </c>
      <c r="C12" s="3">
        <v>79204.3</v>
      </c>
      <c r="D12" s="3">
        <v>79875.399999999994</v>
      </c>
      <c r="E12" s="3">
        <v>93642.1</v>
      </c>
      <c r="F12" s="29"/>
    </row>
    <row r="13" spans="1:6" x14ac:dyDescent="0.3">
      <c r="A13" s="1"/>
      <c r="B13" s="3"/>
      <c r="C13" s="3"/>
      <c r="D13" s="3"/>
      <c r="E13" s="3"/>
      <c r="F13" s="29"/>
    </row>
    <row r="14" spans="1:6" x14ac:dyDescent="0.3">
      <c r="A14" s="1" t="s">
        <v>99</v>
      </c>
      <c r="B14" s="3">
        <f>SUM(B15:B19)</f>
        <v>22469.1</v>
      </c>
      <c r="C14" s="3">
        <f>SUM(C15:C19)</f>
        <v>22189.1</v>
      </c>
      <c r="D14" s="3">
        <f>SUM(D15:D19)</f>
        <v>22768.7</v>
      </c>
      <c r="E14" s="3">
        <f>SUM(E15:E19)</f>
        <v>34650.199999999997</v>
      </c>
      <c r="F14" s="23"/>
    </row>
    <row r="15" spans="1:6" x14ac:dyDescent="0.3">
      <c r="A15" s="1" t="s">
        <v>94</v>
      </c>
      <c r="B15" s="3">
        <v>10330.5</v>
      </c>
      <c r="C15" s="3">
        <v>10464</v>
      </c>
      <c r="D15" s="3">
        <v>11522.4</v>
      </c>
      <c r="E15" s="3">
        <v>18650.3</v>
      </c>
      <c r="F15" s="29"/>
    </row>
    <row r="16" spans="1:6" x14ac:dyDescent="0.3">
      <c r="A16" s="1" t="s">
        <v>95</v>
      </c>
      <c r="B16" s="3">
        <v>671.3</v>
      </c>
      <c r="C16" s="3">
        <v>518.9</v>
      </c>
      <c r="D16" s="3">
        <v>415.1</v>
      </c>
      <c r="E16" s="3">
        <v>1138</v>
      </c>
      <c r="F16" s="29"/>
    </row>
    <row r="17" spans="1:6" x14ac:dyDescent="0.3">
      <c r="A17" s="1" t="s">
        <v>96</v>
      </c>
      <c r="B17" s="3">
        <v>1320.3</v>
      </c>
      <c r="C17" s="3">
        <v>1372.2</v>
      </c>
      <c r="D17" s="3">
        <v>1392.6</v>
      </c>
      <c r="E17" s="3">
        <v>1788.7</v>
      </c>
      <c r="F17" s="29"/>
    </row>
    <row r="18" spans="1:6" x14ac:dyDescent="0.3">
      <c r="A18" s="1" t="s">
        <v>97</v>
      </c>
      <c r="B18" s="3">
        <v>1597.8</v>
      </c>
      <c r="C18" s="3">
        <v>1639</v>
      </c>
      <c r="D18" s="3">
        <v>1313.9</v>
      </c>
      <c r="E18" s="3">
        <v>1829.3</v>
      </c>
      <c r="F18" s="29"/>
    </row>
    <row r="19" spans="1:6" x14ac:dyDescent="0.3">
      <c r="A19" s="1" t="s">
        <v>98</v>
      </c>
      <c r="B19" s="3">
        <v>8549.2000000000007</v>
      </c>
      <c r="C19" s="3">
        <v>8195</v>
      </c>
      <c r="D19" s="3">
        <v>8124.7</v>
      </c>
      <c r="E19" s="3">
        <v>11243.9</v>
      </c>
      <c r="F19" s="29"/>
    </row>
    <row r="20" spans="1:6" x14ac:dyDescent="0.3">
      <c r="A20" s="1"/>
      <c r="B20" s="3"/>
      <c r="C20" s="3"/>
      <c r="D20" s="3"/>
      <c r="E20" s="3"/>
      <c r="F20" s="29"/>
    </row>
    <row r="21" spans="1:6" x14ac:dyDescent="0.3">
      <c r="A21" s="1" t="s">
        <v>100</v>
      </c>
      <c r="B21" s="3">
        <f>SUM(B22:B26)</f>
        <v>4688</v>
      </c>
      <c r="C21" s="3">
        <f>SUM(C22:C26)</f>
        <v>5817.4000000000005</v>
      </c>
      <c r="D21" s="3">
        <f>SUM(D22:D26)</f>
        <v>5901.9</v>
      </c>
      <c r="E21" s="3">
        <f>SUM(E22:E26)</f>
        <v>4905.2</v>
      </c>
      <c r="F21" s="3"/>
    </row>
    <row r="22" spans="1:6" x14ac:dyDescent="0.3">
      <c r="A22" s="1" t="s">
        <v>94</v>
      </c>
      <c r="B22" s="3">
        <v>2219.9</v>
      </c>
      <c r="C22" s="3">
        <v>2701.8</v>
      </c>
      <c r="D22" s="3">
        <v>2972.8</v>
      </c>
      <c r="E22" s="3">
        <v>2372.9</v>
      </c>
      <c r="F22" s="29"/>
    </row>
    <row r="23" spans="1:6" x14ac:dyDescent="0.3">
      <c r="A23" s="1" t="s">
        <v>95</v>
      </c>
      <c r="B23" s="3">
        <v>197.3</v>
      </c>
      <c r="C23" s="3">
        <v>284</v>
      </c>
      <c r="D23" s="3">
        <v>143.69999999999999</v>
      </c>
      <c r="E23" s="3">
        <v>195</v>
      </c>
      <c r="F23" s="29"/>
    </row>
    <row r="24" spans="1:6" x14ac:dyDescent="0.3">
      <c r="A24" s="1" t="s">
        <v>96</v>
      </c>
      <c r="B24" s="3">
        <v>44.1</v>
      </c>
      <c r="C24" s="3">
        <v>100.4</v>
      </c>
      <c r="D24" s="3">
        <v>64.8</v>
      </c>
      <c r="E24" s="3">
        <v>94</v>
      </c>
      <c r="F24" s="29"/>
    </row>
    <row r="25" spans="1:6" x14ac:dyDescent="0.3">
      <c r="A25" s="1" t="s">
        <v>97</v>
      </c>
      <c r="B25" s="3">
        <v>104.5</v>
      </c>
      <c r="C25" s="3">
        <v>116.4</v>
      </c>
      <c r="D25" s="3">
        <v>69.7</v>
      </c>
      <c r="E25" s="3">
        <v>99.1</v>
      </c>
      <c r="F25" s="29"/>
    </row>
    <row r="26" spans="1:6" x14ac:dyDescent="0.3">
      <c r="A26" s="1" t="s">
        <v>98</v>
      </c>
      <c r="B26" s="3">
        <v>2122.1999999999998</v>
      </c>
      <c r="C26" s="3">
        <v>2614.8000000000002</v>
      </c>
      <c r="D26" s="3">
        <v>2650.9</v>
      </c>
      <c r="E26" s="3">
        <v>2144.1999999999998</v>
      </c>
      <c r="F26" s="29"/>
    </row>
    <row r="27" spans="1:6" x14ac:dyDescent="0.3">
      <c r="A27" s="1"/>
      <c r="B27" s="3"/>
      <c r="C27" s="3"/>
      <c r="D27" s="3"/>
      <c r="E27" s="3"/>
      <c r="F27" s="29"/>
    </row>
    <row r="28" spans="1:6" x14ac:dyDescent="0.3">
      <c r="A28" s="1" t="s">
        <v>101</v>
      </c>
      <c r="B28" s="3">
        <f>SUM(B29:B33)</f>
        <v>4479.3999999999996</v>
      </c>
      <c r="C28" s="3">
        <f>SUM(C29:C33)</f>
        <v>4122.5</v>
      </c>
      <c r="D28" s="3">
        <f>SUM(D29:D33)</f>
        <v>4298.7</v>
      </c>
      <c r="E28" s="3">
        <f>SUM(E29:E33)</f>
        <v>5692.4</v>
      </c>
      <c r="F28" s="3"/>
    </row>
    <row r="29" spans="1:6" x14ac:dyDescent="0.3">
      <c r="A29" s="1" t="s">
        <v>94</v>
      </c>
      <c r="B29" s="3">
        <v>761.1</v>
      </c>
      <c r="C29" s="3">
        <v>816.1</v>
      </c>
      <c r="D29" s="3">
        <v>850.5</v>
      </c>
      <c r="E29" s="3">
        <v>893.1</v>
      </c>
      <c r="F29" s="29"/>
    </row>
    <row r="30" spans="1:6" x14ac:dyDescent="0.3">
      <c r="A30" s="1" t="s">
        <v>95</v>
      </c>
      <c r="B30" s="3">
        <v>630.79999999999995</v>
      </c>
      <c r="C30" s="3">
        <v>648.79999999999995</v>
      </c>
      <c r="D30" s="3">
        <v>650.9</v>
      </c>
      <c r="E30" s="3">
        <v>807.4</v>
      </c>
      <c r="F30" s="29"/>
    </row>
    <row r="31" spans="1:6" x14ac:dyDescent="0.3">
      <c r="A31" s="1" t="s">
        <v>96</v>
      </c>
      <c r="B31" s="3">
        <v>1455.6</v>
      </c>
      <c r="C31" s="3">
        <v>1159.2</v>
      </c>
      <c r="D31" s="3">
        <v>1176.8</v>
      </c>
      <c r="E31" s="3">
        <v>1940.9</v>
      </c>
      <c r="F31" s="29"/>
    </row>
    <row r="32" spans="1:6" x14ac:dyDescent="0.3">
      <c r="A32" s="1" t="s">
        <v>97</v>
      </c>
      <c r="B32" s="3">
        <v>46.1</v>
      </c>
      <c r="C32" s="3">
        <v>46.1</v>
      </c>
      <c r="D32" s="3">
        <v>47.1</v>
      </c>
      <c r="E32" s="3">
        <v>66.7</v>
      </c>
      <c r="F32" s="29"/>
    </row>
    <row r="33" spans="1:6" x14ac:dyDescent="0.3">
      <c r="A33" s="1" t="s">
        <v>98</v>
      </c>
      <c r="B33" s="3">
        <v>1585.8</v>
      </c>
      <c r="C33" s="3">
        <v>1452.3</v>
      </c>
      <c r="D33" s="3">
        <v>1573.4</v>
      </c>
      <c r="E33" s="3">
        <v>1984.3</v>
      </c>
      <c r="F33" s="29"/>
    </row>
    <row r="34" spans="1:6" x14ac:dyDescent="0.3">
      <c r="A34" s="1"/>
      <c r="B34" s="3"/>
      <c r="C34" s="3"/>
      <c r="D34" s="3"/>
      <c r="E34" s="3"/>
      <c r="F34" s="29"/>
    </row>
    <row r="35" spans="1:6" x14ac:dyDescent="0.3">
      <c r="A35" s="1" t="s">
        <v>104</v>
      </c>
      <c r="B35" s="3">
        <f>SUM(B36:B40)</f>
        <v>210857.90000000002</v>
      </c>
      <c r="C35" s="3">
        <f>SUM(C36:C40)</f>
        <v>209700.6</v>
      </c>
      <c r="D35" s="3">
        <f>SUM(D36:D40)</f>
        <v>207931.3</v>
      </c>
      <c r="E35" s="3">
        <f>SUM(E36:E40)</f>
        <v>254139</v>
      </c>
      <c r="F35" s="29"/>
    </row>
    <row r="36" spans="1:6" x14ac:dyDescent="0.3">
      <c r="A36" s="1" t="s">
        <v>94</v>
      </c>
      <c r="B36" s="3">
        <v>102765.6</v>
      </c>
      <c r="C36" s="3">
        <v>104560.1</v>
      </c>
      <c r="D36" s="3">
        <v>101935.9</v>
      </c>
      <c r="E36" s="3">
        <v>127836.4</v>
      </c>
      <c r="F36" s="29"/>
    </row>
    <row r="37" spans="1:6" x14ac:dyDescent="0.3">
      <c r="A37" s="1" t="s">
        <v>95</v>
      </c>
      <c r="B37" s="3">
        <v>6299.1</v>
      </c>
      <c r="C37" s="3">
        <v>5832.7</v>
      </c>
      <c r="D37" s="3">
        <v>6227.8</v>
      </c>
      <c r="E37" s="3">
        <v>7518.4</v>
      </c>
      <c r="F37" s="29"/>
    </row>
    <row r="38" spans="1:6" x14ac:dyDescent="0.3">
      <c r="A38" s="1" t="s">
        <v>96</v>
      </c>
      <c r="B38" s="3">
        <v>5230.3</v>
      </c>
      <c r="C38" s="3">
        <v>4979.3999999999996</v>
      </c>
      <c r="D38" s="3">
        <v>5124.3</v>
      </c>
      <c r="E38" s="3">
        <v>6431.3</v>
      </c>
      <c r="F38" s="29"/>
    </row>
    <row r="39" spans="1:6" x14ac:dyDescent="0.3">
      <c r="A39" s="1" t="s">
        <v>97</v>
      </c>
      <c r="B39" s="3">
        <v>2669.2</v>
      </c>
      <c r="C39" s="3">
        <v>2658.3</v>
      </c>
      <c r="D39" s="3">
        <v>2175.6999999999998</v>
      </c>
      <c r="E39" s="3">
        <v>3141.1</v>
      </c>
      <c r="F39" s="29"/>
    </row>
    <row r="40" spans="1:6" x14ac:dyDescent="0.3">
      <c r="A40" s="39" t="s">
        <v>98</v>
      </c>
      <c r="B40" s="72">
        <v>93893.7</v>
      </c>
      <c r="C40" s="72">
        <v>91670.1</v>
      </c>
      <c r="D40" s="72">
        <v>92467.6</v>
      </c>
      <c r="E40" s="72">
        <v>109211.8</v>
      </c>
      <c r="F40" s="29"/>
    </row>
    <row r="41" spans="1:6" ht="3.9" customHeight="1" x14ac:dyDescent="0.3">
      <c r="A41" s="1"/>
      <c r="B41" s="3"/>
      <c r="C41" s="3"/>
      <c r="D41" s="3"/>
      <c r="E41" s="3"/>
      <c r="F41" s="29"/>
    </row>
    <row r="42" spans="1:6" ht="14.1" customHeight="1" x14ac:dyDescent="0.3">
      <c r="A42" s="1" t="s">
        <v>235</v>
      </c>
      <c r="B42" s="3"/>
      <c r="C42" s="3"/>
      <c r="D42" s="3"/>
      <c r="E42" s="3"/>
      <c r="F42" s="29"/>
    </row>
    <row r="43" spans="1:6" ht="14.1" customHeight="1" x14ac:dyDescent="0.3">
      <c r="A43" s="1" t="s">
        <v>103</v>
      </c>
      <c r="B43" s="97"/>
      <c r="C43" s="97"/>
      <c r="D43" s="93"/>
      <c r="E43" s="19"/>
      <c r="F43" s="29"/>
    </row>
    <row r="44" spans="1:6" ht="6.9" customHeight="1" x14ac:dyDescent="0.3">
      <c r="A44" s="98"/>
      <c r="B44" s="19"/>
      <c r="C44" s="19"/>
      <c r="D44" s="93"/>
      <c r="E44" s="19"/>
      <c r="F44" s="29"/>
    </row>
    <row r="45" spans="1:6" ht="14.1" customHeight="1" x14ac:dyDescent="0.3">
      <c r="A45" s="111" t="s">
        <v>236</v>
      </c>
      <c r="B45" s="111"/>
      <c r="C45" s="111"/>
      <c r="D45" s="111"/>
      <c r="E45" s="111"/>
      <c r="F45" s="29"/>
    </row>
    <row r="46" spans="1:6" ht="14.1" customHeight="1" x14ac:dyDescent="0.3">
      <c r="A46" s="60" t="s">
        <v>206</v>
      </c>
      <c r="B46" s="60"/>
      <c r="C46" s="60"/>
      <c r="D46" s="60"/>
      <c r="E46" s="60"/>
      <c r="F46" s="29"/>
    </row>
    <row r="47" spans="1:6" ht="6.9" customHeight="1" x14ac:dyDescent="0.3">
      <c r="A47" s="98"/>
      <c r="B47" s="97"/>
      <c r="C47" s="97"/>
      <c r="D47" s="93"/>
      <c r="E47" s="19"/>
      <c r="F47" s="29"/>
    </row>
    <row r="48" spans="1:6" ht="14.1" customHeight="1" x14ac:dyDescent="0.3">
      <c r="A48" s="1" t="s">
        <v>242</v>
      </c>
      <c r="B48" s="98"/>
      <c r="C48" s="98"/>
      <c r="D48" s="3"/>
      <c r="E48" s="98"/>
      <c r="F48" s="7"/>
    </row>
  </sheetData>
  <mergeCells count="2">
    <mergeCell ref="B5:E5"/>
    <mergeCell ref="A45:E4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5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6" x14ac:dyDescent="0.3">
      <c r="A1" s="75" t="s">
        <v>197</v>
      </c>
      <c r="B1" s="76"/>
      <c r="C1" s="3"/>
      <c r="D1" s="76"/>
      <c r="E1" s="76"/>
      <c r="F1" s="3"/>
    </row>
    <row r="2" spans="1:6" x14ac:dyDescent="0.3">
      <c r="A2" s="76"/>
      <c r="B2" s="38" t="s">
        <v>205</v>
      </c>
      <c r="C2" s="38" t="s">
        <v>207</v>
      </c>
      <c r="D2" s="38" t="s">
        <v>218</v>
      </c>
      <c r="E2" s="38" t="s">
        <v>218</v>
      </c>
      <c r="F2" s="3"/>
    </row>
    <row r="3" spans="1:6" x14ac:dyDescent="0.3">
      <c r="A3" s="77" t="s">
        <v>105</v>
      </c>
      <c r="B3" s="40">
        <v>2023</v>
      </c>
      <c r="C3" s="40">
        <v>2023</v>
      </c>
      <c r="D3" s="40">
        <v>2023</v>
      </c>
      <c r="E3" s="40">
        <v>2022</v>
      </c>
      <c r="F3" s="3"/>
    </row>
    <row r="4" spans="1:6" ht="8.25" customHeight="1" x14ac:dyDescent="0.3">
      <c r="A4" s="78"/>
      <c r="B4" s="9"/>
      <c r="C4" s="9"/>
      <c r="D4" s="2"/>
      <c r="E4" s="2"/>
      <c r="F4" s="9"/>
    </row>
    <row r="5" spans="1:6" x14ac:dyDescent="0.3">
      <c r="A5" s="76"/>
      <c r="B5" s="109" t="s">
        <v>106</v>
      </c>
      <c r="C5" s="109"/>
      <c r="D5" s="109"/>
      <c r="E5" s="109"/>
      <c r="F5" s="13"/>
    </row>
    <row r="6" spans="1:6" ht="7.5" customHeight="1" x14ac:dyDescent="0.3">
      <c r="A6" s="76"/>
      <c r="B6" s="49"/>
      <c r="C6" s="13"/>
      <c r="D6" s="47"/>
      <c r="E6" s="47"/>
      <c r="F6" s="13"/>
    </row>
    <row r="7" spans="1:6" x14ac:dyDescent="0.3">
      <c r="A7" s="76" t="s">
        <v>107</v>
      </c>
      <c r="B7" s="3">
        <v>110516.8</v>
      </c>
      <c r="C7" s="3">
        <v>98733.9</v>
      </c>
      <c r="D7" s="3">
        <v>104086.5</v>
      </c>
      <c r="E7" s="9">
        <v>143069.6</v>
      </c>
      <c r="F7" s="3"/>
    </row>
    <row r="8" spans="1:6" x14ac:dyDescent="0.3">
      <c r="A8" s="76" t="s">
        <v>108</v>
      </c>
      <c r="B8" s="3">
        <v>2531.9</v>
      </c>
      <c r="C8" s="3">
        <v>2003.7</v>
      </c>
      <c r="D8" s="3">
        <v>2094.9</v>
      </c>
      <c r="E8" s="9">
        <v>2451.4</v>
      </c>
      <c r="F8" s="3"/>
    </row>
    <row r="9" spans="1:6" x14ac:dyDescent="0.3">
      <c r="A9" s="76" t="s">
        <v>109</v>
      </c>
      <c r="B9" s="3">
        <v>9783.1</v>
      </c>
      <c r="C9" s="3">
        <v>7758.3</v>
      </c>
      <c r="D9" s="3">
        <v>8470.7999999999993</v>
      </c>
      <c r="E9" s="9">
        <v>10321.5</v>
      </c>
      <c r="F9" s="3"/>
    </row>
    <row r="10" spans="1:6" x14ac:dyDescent="0.3">
      <c r="A10" s="76" t="s">
        <v>110</v>
      </c>
      <c r="B10" s="3">
        <v>8483.2000000000007</v>
      </c>
      <c r="C10" s="3">
        <v>8962</v>
      </c>
      <c r="D10" s="3">
        <v>8462.2999999999993</v>
      </c>
      <c r="E10" s="9">
        <v>11811.5</v>
      </c>
      <c r="F10" s="3"/>
    </row>
    <row r="11" spans="1:6" x14ac:dyDescent="0.3">
      <c r="A11" s="76" t="s">
        <v>111</v>
      </c>
      <c r="B11" s="3">
        <v>9549.7999999999993</v>
      </c>
      <c r="C11" s="3">
        <v>11053.7</v>
      </c>
      <c r="D11" s="3">
        <v>9970.4</v>
      </c>
      <c r="E11" s="9">
        <v>12988.3</v>
      </c>
      <c r="F11" s="3"/>
    </row>
    <row r="12" spans="1:6" x14ac:dyDescent="0.3">
      <c r="A12" s="76" t="s">
        <v>112</v>
      </c>
      <c r="B12" s="3">
        <v>6582.3</v>
      </c>
      <c r="C12" s="3">
        <v>5171.1000000000004</v>
      </c>
      <c r="D12" s="3">
        <v>6863.1</v>
      </c>
      <c r="E12" s="9">
        <v>10934.4</v>
      </c>
      <c r="F12" s="3"/>
    </row>
    <row r="13" spans="1:6" x14ac:dyDescent="0.3">
      <c r="A13" s="76" t="s">
        <v>113</v>
      </c>
      <c r="B13" s="3">
        <v>24583</v>
      </c>
      <c r="C13" s="3">
        <v>18037.2</v>
      </c>
      <c r="D13" s="3">
        <v>21402</v>
      </c>
      <c r="E13" s="9">
        <v>33194.1</v>
      </c>
      <c r="F13" s="3"/>
    </row>
    <row r="14" spans="1:6" x14ac:dyDescent="0.3">
      <c r="A14" s="76" t="s">
        <v>114</v>
      </c>
      <c r="B14" s="3">
        <v>29729.4</v>
      </c>
      <c r="C14" s="3">
        <v>27139.200000000001</v>
      </c>
      <c r="D14" s="3">
        <v>28736.400000000001</v>
      </c>
      <c r="E14" s="9">
        <v>32562.799999999999</v>
      </c>
      <c r="F14" s="3"/>
    </row>
    <row r="15" spans="1:6" x14ac:dyDescent="0.3">
      <c r="A15" s="76" t="s">
        <v>115</v>
      </c>
      <c r="B15" s="3">
        <v>19201.8</v>
      </c>
      <c r="C15" s="3">
        <v>18565.2</v>
      </c>
      <c r="D15" s="3">
        <v>18023.3</v>
      </c>
      <c r="E15" s="9">
        <v>28693.200000000001</v>
      </c>
      <c r="F15" s="3"/>
    </row>
    <row r="16" spans="1:6" x14ac:dyDescent="0.3">
      <c r="A16" s="76" t="s">
        <v>116</v>
      </c>
      <c r="B16" s="3">
        <v>3723.4</v>
      </c>
      <c r="C16" s="3">
        <v>3353.5</v>
      </c>
      <c r="D16" s="3">
        <v>3349.2</v>
      </c>
      <c r="E16" s="9">
        <v>5134.8</v>
      </c>
      <c r="F16" s="3"/>
    </row>
    <row r="17" spans="1:6" x14ac:dyDescent="0.3">
      <c r="A17" s="76" t="s">
        <v>117</v>
      </c>
      <c r="B17" s="3">
        <v>1550</v>
      </c>
      <c r="C17" s="3">
        <v>1024.9000000000001</v>
      </c>
      <c r="D17" s="3">
        <v>1291</v>
      </c>
      <c r="E17" s="9">
        <v>1721.5</v>
      </c>
      <c r="F17" s="3"/>
    </row>
    <row r="18" spans="1:6" x14ac:dyDescent="0.3">
      <c r="A18" s="76" t="s">
        <v>118</v>
      </c>
      <c r="B18" s="3">
        <v>1974</v>
      </c>
      <c r="C18" s="3">
        <v>2193.4</v>
      </c>
      <c r="D18" s="3">
        <v>1892.9</v>
      </c>
      <c r="E18" s="9">
        <v>3051.3</v>
      </c>
      <c r="F18" s="3"/>
    </row>
    <row r="19" spans="1:6" x14ac:dyDescent="0.3">
      <c r="A19" s="76" t="s">
        <v>119</v>
      </c>
      <c r="B19" s="3">
        <v>16327</v>
      </c>
      <c r="C19" s="3">
        <v>19105.3</v>
      </c>
      <c r="D19" s="3">
        <v>20184.2</v>
      </c>
      <c r="E19" s="9">
        <v>24667.4</v>
      </c>
      <c r="F19" s="3"/>
    </row>
    <row r="20" spans="1:6" x14ac:dyDescent="0.3">
      <c r="A20" s="76" t="s">
        <v>120</v>
      </c>
      <c r="B20" s="3">
        <v>816.6</v>
      </c>
      <c r="C20" s="3">
        <v>719.1</v>
      </c>
      <c r="D20" s="3">
        <v>1046.0999999999999</v>
      </c>
      <c r="E20" s="9">
        <v>1048.5</v>
      </c>
      <c r="F20" s="3"/>
    </row>
    <row r="21" spans="1:6" x14ac:dyDescent="0.3">
      <c r="A21" s="76" t="s">
        <v>121</v>
      </c>
      <c r="B21" s="3">
        <v>1565.9</v>
      </c>
      <c r="C21" s="3">
        <v>1395.2</v>
      </c>
      <c r="D21" s="3">
        <v>1472.6</v>
      </c>
      <c r="E21" s="9">
        <v>2171.6</v>
      </c>
      <c r="F21" s="3"/>
    </row>
    <row r="22" spans="1:6" x14ac:dyDescent="0.3">
      <c r="A22" s="76" t="s">
        <v>122</v>
      </c>
      <c r="B22" s="3">
        <v>1413.9</v>
      </c>
      <c r="C22" s="3">
        <v>1761.1</v>
      </c>
      <c r="D22" s="3">
        <v>1913.1</v>
      </c>
      <c r="E22" s="9">
        <v>3581</v>
      </c>
      <c r="F22" s="3"/>
    </row>
    <row r="23" spans="1:6" x14ac:dyDescent="0.3">
      <c r="A23" s="76" t="s">
        <v>123</v>
      </c>
      <c r="B23" s="3">
        <v>10354.6</v>
      </c>
      <c r="C23" s="3">
        <v>13068.9</v>
      </c>
      <c r="D23" s="3">
        <v>13663.5</v>
      </c>
      <c r="E23" s="9">
        <v>15577.7</v>
      </c>
      <c r="F23" s="3"/>
    </row>
    <row r="24" spans="1:6" x14ac:dyDescent="0.3">
      <c r="A24" s="76" t="s">
        <v>124</v>
      </c>
      <c r="B24" s="3">
        <v>501007</v>
      </c>
      <c r="C24" s="3">
        <v>509778.9</v>
      </c>
      <c r="D24" s="3">
        <v>516941.6</v>
      </c>
      <c r="E24" s="9">
        <v>646520</v>
      </c>
      <c r="F24" s="3"/>
    </row>
    <row r="25" spans="1:6" x14ac:dyDescent="0.3">
      <c r="A25" s="76" t="s">
        <v>125</v>
      </c>
      <c r="B25" s="3">
        <v>709.7</v>
      </c>
      <c r="C25" s="3">
        <v>991.3</v>
      </c>
      <c r="D25" s="3">
        <v>395.6</v>
      </c>
      <c r="E25" s="9">
        <v>1138.8</v>
      </c>
      <c r="F25" s="3"/>
    </row>
    <row r="26" spans="1:6" x14ac:dyDescent="0.3">
      <c r="A26" s="76" t="s">
        <v>126</v>
      </c>
      <c r="B26" s="3">
        <v>58669.8</v>
      </c>
      <c r="C26" s="3">
        <v>64622.5</v>
      </c>
      <c r="D26" s="3">
        <v>53522.7</v>
      </c>
      <c r="E26" s="9">
        <v>95999.4</v>
      </c>
      <c r="F26" s="3"/>
    </row>
    <row r="27" spans="1:6" x14ac:dyDescent="0.3">
      <c r="A27" s="76" t="s">
        <v>127</v>
      </c>
      <c r="B27" s="3">
        <v>23644.6</v>
      </c>
      <c r="C27" s="3">
        <v>25759.3</v>
      </c>
      <c r="D27" s="3">
        <v>28828.7</v>
      </c>
      <c r="E27" s="9">
        <v>34399.1</v>
      </c>
      <c r="F27" s="3"/>
    </row>
    <row r="28" spans="1:6" x14ac:dyDescent="0.3">
      <c r="A28" s="76" t="s">
        <v>128</v>
      </c>
      <c r="B28" s="3">
        <v>165272.20000000001</v>
      </c>
      <c r="C28" s="3">
        <v>153907.70000000001</v>
      </c>
      <c r="D28" s="3">
        <v>153638.20000000001</v>
      </c>
      <c r="E28" s="9">
        <v>193641.60000000001</v>
      </c>
      <c r="F28" s="3"/>
    </row>
    <row r="29" spans="1:6" x14ac:dyDescent="0.3">
      <c r="A29" s="76" t="s">
        <v>130</v>
      </c>
      <c r="B29" s="3">
        <v>89608.1</v>
      </c>
      <c r="C29" s="3">
        <v>90214.3</v>
      </c>
      <c r="D29" s="3">
        <v>95289.1</v>
      </c>
      <c r="E29" s="9">
        <v>95537.8</v>
      </c>
      <c r="F29" s="3"/>
    </row>
    <row r="30" spans="1:6" x14ac:dyDescent="0.3">
      <c r="A30" s="76" t="s">
        <v>131</v>
      </c>
      <c r="B30" s="3">
        <v>14311.1</v>
      </c>
      <c r="C30" s="3">
        <v>17046.7</v>
      </c>
      <c r="D30" s="3">
        <v>20412.900000000001</v>
      </c>
      <c r="E30" s="9">
        <v>26800.7</v>
      </c>
      <c r="F30" s="3"/>
    </row>
    <row r="31" spans="1:6" x14ac:dyDescent="0.3">
      <c r="A31" s="76" t="s">
        <v>132</v>
      </c>
      <c r="B31" s="3">
        <v>478.9</v>
      </c>
      <c r="C31" s="3">
        <v>512.5</v>
      </c>
      <c r="D31" s="3">
        <v>575.9</v>
      </c>
      <c r="E31" s="9">
        <v>420.6</v>
      </c>
      <c r="F31" s="3"/>
    </row>
    <row r="32" spans="1:6" x14ac:dyDescent="0.3">
      <c r="A32" s="76" t="s">
        <v>133</v>
      </c>
      <c r="B32" s="3">
        <v>651.6</v>
      </c>
      <c r="C32" s="3">
        <v>647.9</v>
      </c>
      <c r="D32" s="3">
        <v>672.4</v>
      </c>
      <c r="E32" s="9">
        <v>932.4</v>
      </c>
      <c r="F32" s="3"/>
    </row>
    <row r="33" spans="1:6" x14ac:dyDescent="0.3">
      <c r="A33" s="76" t="s">
        <v>134</v>
      </c>
      <c r="B33" s="3">
        <v>4611.8</v>
      </c>
      <c r="C33" s="3">
        <v>4574.8</v>
      </c>
      <c r="D33" s="3">
        <v>5887.5</v>
      </c>
      <c r="E33" s="9">
        <v>6136.4</v>
      </c>
      <c r="F33" s="3"/>
    </row>
    <row r="34" spans="1:6" x14ac:dyDescent="0.3">
      <c r="A34" s="76" t="s">
        <v>135</v>
      </c>
      <c r="B34" s="3">
        <v>1740.3</v>
      </c>
      <c r="C34" s="3">
        <v>1084.9000000000001</v>
      </c>
      <c r="D34" s="3">
        <v>1055.5999999999999</v>
      </c>
      <c r="E34" s="9">
        <v>1197.4000000000001</v>
      </c>
      <c r="F34" s="3"/>
    </row>
    <row r="35" spans="1:6" x14ac:dyDescent="0.3">
      <c r="A35" s="76" t="s">
        <v>220</v>
      </c>
      <c r="B35" s="3">
        <v>547.70000000000005</v>
      </c>
      <c r="C35" s="3">
        <v>818.4</v>
      </c>
      <c r="D35" s="3">
        <v>866.8</v>
      </c>
      <c r="E35" s="9">
        <v>2519.3000000000002</v>
      </c>
      <c r="F35" s="3"/>
    </row>
    <row r="36" spans="1:6" x14ac:dyDescent="0.3">
      <c r="A36" s="76" t="s">
        <v>136</v>
      </c>
      <c r="B36" s="3">
        <v>59386.7</v>
      </c>
      <c r="C36" s="3">
        <v>63986.8</v>
      </c>
      <c r="D36" s="3">
        <v>66841.7</v>
      </c>
      <c r="E36" s="9">
        <v>75526.899999999994</v>
      </c>
      <c r="F36" s="3"/>
    </row>
    <row r="37" spans="1:6" x14ac:dyDescent="0.3">
      <c r="A37" s="76" t="s">
        <v>137</v>
      </c>
      <c r="B37" s="3">
        <v>2110.8000000000002</v>
      </c>
      <c r="C37" s="3">
        <v>1861.3</v>
      </c>
      <c r="D37" s="3">
        <v>2078.5</v>
      </c>
      <c r="E37" s="9">
        <v>3664.7</v>
      </c>
      <c r="F37" s="3"/>
    </row>
    <row r="38" spans="1:6" x14ac:dyDescent="0.3">
      <c r="A38" s="76" t="s">
        <v>138</v>
      </c>
      <c r="B38" s="3">
        <v>4180.7</v>
      </c>
      <c r="C38" s="3">
        <v>4736</v>
      </c>
      <c r="D38" s="3">
        <v>3480</v>
      </c>
      <c r="E38" s="9">
        <v>4721.7</v>
      </c>
      <c r="F38" s="3"/>
    </row>
    <row r="39" spans="1:6" x14ac:dyDescent="0.3">
      <c r="A39" s="76" t="s">
        <v>139</v>
      </c>
      <c r="B39" s="3">
        <v>5457.4</v>
      </c>
      <c r="C39" s="3">
        <v>6157.5</v>
      </c>
      <c r="D39" s="3">
        <v>7131.8</v>
      </c>
      <c r="E39" s="9">
        <v>8523.7000000000007</v>
      </c>
      <c r="F39" s="3"/>
    </row>
    <row r="40" spans="1:6" x14ac:dyDescent="0.3">
      <c r="A40" s="76" t="s">
        <v>140</v>
      </c>
      <c r="B40" s="3">
        <v>740.8</v>
      </c>
      <c r="C40" s="3">
        <v>892.3</v>
      </c>
      <c r="D40" s="3">
        <v>809.4</v>
      </c>
      <c r="E40" s="9">
        <v>1370.7</v>
      </c>
      <c r="F40" s="3"/>
    </row>
    <row r="41" spans="1:6" x14ac:dyDescent="0.3">
      <c r="A41" s="76" t="s">
        <v>141</v>
      </c>
      <c r="B41" s="3">
        <v>3760.2</v>
      </c>
      <c r="C41" s="3">
        <v>3561.4</v>
      </c>
      <c r="D41" s="3">
        <v>3429.3</v>
      </c>
      <c r="E41" s="9">
        <v>4995.8999999999996</v>
      </c>
      <c r="F41" s="3"/>
    </row>
    <row r="42" spans="1:6" x14ac:dyDescent="0.3">
      <c r="A42" s="76" t="s">
        <v>142</v>
      </c>
      <c r="B42" s="3">
        <v>63328.2</v>
      </c>
      <c r="C42" s="3">
        <v>67053.8</v>
      </c>
      <c r="D42" s="3">
        <v>70900.3</v>
      </c>
      <c r="E42" s="9">
        <v>87473.9</v>
      </c>
      <c r="F42" s="3"/>
    </row>
    <row r="43" spans="1:6" x14ac:dyDescent="0.3">
      <c r="A43" s="76" t="s">
        <v>143</v>
      </c>
      <c r="B43" s="3">
        <v>40.4</v>
      </c>
      <c r="C43" s="3">
        <v>35.700000000000003</v>
      </c>
      <c r="D43" s="3">
        <v>40.9</v>
      </c>
      <c r="E43" s="9">
        <v>57.3</v>
      </c>
      <c r="F43" s="3"/>
    </row>
    <row r="44" spans="1:6" x14ac:dyDescent="0.3">
      <c r="A44" s="76" t="s">
        <v>144</v>
      </c>
      <c r="B44" s="3">
        <v>16192.3</v>
      </c>
      <c r="C44" s="3">
        <v>13101.4</v>
      </c>
      <c r="D44" s="3">
        <v>15384.4</v>
      </c>
      <c r="E44" s="9">
        <v>20645.099999999999</v>
      </c>
      <c r="F44" s="3"/>
    </row>
    <row r="45" spans="1:6" x14ac:dyDescent="0.3">
      <c r="A45" s="76" t="s">
        <v>145</v>
      </c>
      <c r="B45" s="3">
        <v>6693.2</v>
      </c>
      <c r="C45" s="3">
        <v>6605.4</v>
      </c>
      <c r="D45" s="3">
        <v>6977.7</v>
      </c>
      <c r="E45" s="9">
        <v>7887.6</v>
      </c>
      <c r="F45" s="3"/>
    </row>
    <row r="46" spans="1:6" x14ac:dyDescent="0.3">
      <c r="A46" s="76" t="s">
        <v>200</v>
      </c>
      <c r="B46" s="3">
        <v>1345.1</v>
      </c>
      <c r="C46" s="3">
        <v>1357.1</v>
      </c>
      <c r="D46" s="3">
        <v>1420.4</v>
      </c>
      <c r="E46" s="9">
        <v>2093.1999999999998</v>
      </c>
      <c r="F46" s="3"/>
    </row>
    <row r="47" spans="1:6" x14ac:dyDescent="0.3">
      <c r="A47" s="76" t="s">
        <v>146</v>
      </c>
      <c r="B47" s="3">
        <v>2279.3000000000002</v>
      </c>
      <c r="C47" s="3">
        <v>1838.8</v>
      </c>
      <c r="D47" s="3">
        <v>2120.1999999999998</v>
      </c>
      <c r="E47" s="9">
        <v>3231.3</v>
      </c>
      <c r="F47" s="3"/>
    </row>
    <row r="48" spans="1:6" x14ac:dyDescent="0.3">
      <c r="A48" s="76" t="s">
        <v>147</v>
      </c>
      <c r="B48" s="3">
        <v>1982.2</v>
      </c>
      <c r="C48" s="3">
        <v>574</v>
      </c>
      <c r="D48" s="3">
        <v>1661.8</v>
      </c>
      <c r="E48" s="9">
        <v>2091.3000000000002</v>
      </c>
      <c r="F48" s="3"/>
    </row>
    <row r="49" spans="1:6" x14ac:dyDescent="0.3">
      <c r="A49" s="76" t="s">
        <v>188</v>
      </c>
      <c r="B49" s="3">
        <v>1678.4</v>
      </c>
      <c r="C49" s="3">
        <v>1424.6</v>
      </c>
      <c r="D49" s="3">
        <v>1957.1</v>
      </c>
      <c r="E49" s="9">
        <v>2795.4</v>
      </c>
      <c r="F49" s="3"/>
    </row>
    <row r="50" spans="1:6" ht="15.75" customHeight="1" x14ac:dyDescent="0.3">
      <c r="A50" s="75" t="s">
        <v>148</v>
      </c>
      <c r="B50" s="72">
        <v>647806.9</v>
      </c>
      <c r="C50" s="72">
        <v>644108.80000000005</v>
      </c>
      <c r="D50" s="72">
        <v>659986.9</v>
      </c>
      <c r="E50" s="79">
        <v>840094.2</v>
      </c>
      <c r="F50" s="3"/>
    </row>
    <row r="51" spans="1:6" ht="3.9" customHeight="1" x14ac:dyDescent="0.3">
      <c r="A51" s="76"/>
      <c r="B51" s="3"/>
      <c r="C51" s="3"/>
      <c r="D51" s="80"/>
      <c r="E51" s="80"/>
      <c r="F51" s="3"/>
    </row>
    <row r="52" spans="1:6" ht="14.1" customHeight="1" x14ac:dyDescent="0.3">
      <c r="A52" s="76" t="s">
        <v>235</v>
      </c>
      <c r="B52" s="76"/>
      <c r="C52" s="3"/>
      <c r="D52" s="76"/>
      <c r="E52" s="76"/>
      <c r="F52" s="3"/>
    </row>
    <row r="53" spans="1:6" ht="14.1" customHeight="1" x14ac:dyDescent="0.3">
      <c r="A53" s="76" t="s">
        <v>201</v>
      </c>
      <c r="B53" s="76"/>
      <c r="C53" s="3"/>
      <c r="D53" s="76"/>
      <c r="E53" s="76"/>
      <c r="F53" s="3"/>
    </row>
    <row r="54" spans="1:6" ht="6.9" customHeight="1" x14ac:dyDescent="0.3">
      <c r="A54" s="76"/>
      <c r="B54" s="76"/>
      <c r="C54" s="3"/>
      <c r="D54" s="76"/>
      <c r="E54" s="76"/>
      <c r="F54" s="3"/>
    </row>
    <row r="55" spans="1:6" ht="14.1" customHeight="1" x14ac:dyDescent="0.3">
      <c r="A55" s="111" t="s">
        <v>236</v>
      </c>
      <c r="B55" s="111"/>
      <c r="C55" s="111"/>
      <c r="D55" s="111"/>
      <c r="E55" s="111"/>
      <c r="F55" s="3"/>
    </row>
    <row r="56" spans="1:6" ht="14.1" customHeight="1" x14ac:dyDescent="0.3">
      <c r="A56" s="81" t="s">
        <v>206</v>
      </c>
      <c r="B56" s="81"/>
      <c r="C56" s="81"/>
      <c r="D56" s="81"/>
      <c r="E56" s="81"/>
      <c r="F56" s="3"/>
    </row>
    <row r="57" spans="1:6" ht="6.9" customHeight="1" x14ac:dyDescent="0.3">
      <c r="A57" s="58"/>
      <c r="B57" s="76"/>
      <c r="C57" s="3"/>
      <c r="D57" s="76"/>
      <c r="E57" s="76"/>
      <c r="F57" s="3"/>
    </row>
    <row r="58" spans="1:6" ht="14.1" customHeight="1" x14ac:dyDescent="0.3">
      <c r="A58" s="76" t="s">
        <v>242</v>
      </c>
      <c r="B58" s="58"/>
      <c r="C58" s="3"/>
      <c r="D58" s="58"/>
      <c r="E58" s="58"/>
    </row>
  </sheetData>
  <mergeCells count="2">
    <mergeCell ref="B5:E5"/>
    <mergeCell ref="A55:E55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CottonTable1</vt:lpstr>
      <vt:lpstr>CottonTable2</vt:lpstr>
      <vt:lpstr>CottonTable3</vt:lpstr>
      <vt:lpstr>CottonTable4</vt:lpstr>
      <vt:lpstr>CottonTable5</vt:lpstr>
      <vt:lpstr>CottonTable6</vt:lpstr>
      <vt:lpstr>CottonTable7</vt:lpstr>
      <vt:lpstr>CottonTable8</vt:lpstr>
      <vt:lpstr>CottonTable9</vt:lpstr>
      <vt:lpstr>CottonTable10</vt:lpstr>
    </vt:vector>
  </TitlesOfParts>
  <Company>USDA-ERS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Cotton and Wool Outlook Tables</dc:title>
  <dc:subject>Agricultural Economics</dc:subject>
  <dc:creator>Leslie Meyer</dc:creator>
  <cp:keywords>Cotton, supply and use, forecast, exports, prices, textile trade</cp:keywords>
  <cp:lastModifiedBy>Meyer, Leslie - REE-ERS, Washington, DC</cp:lastModifiedBy>
  <cp:lastPrinted>2019-02-27T15:35:57Z</cp:lastPrinted>
  <dcterms:created xsi:type="dcterms:W3CDTF">2017-10-04T18:25:11Z</dcterms:created>
  <dcterms:modified xsi:type="dcterms:W3CDTF">2023-10-16T13:59:05Z</dcterms:modified>
</cp:coreProperties>
</file>